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FOOTBALL\柏市内の大会\"/>
    </mc:Choice>
  </mc:AlternateContent>
  <bookViews>
    <workbookView xWindow="0" yWindow="0" windowWidth="20490" windowHeight="7530"/>
  </bookViews>
  <sheets>
    <sheet name="予選リーグ組合せ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Q10" i="1" s="1"/>
  <c r="G10" i="1"/>
  <c r="F10" i="1"/>
  <c r="E10" i="1"/>
  <c r="D10" i="1"/>
  <c r="M10" i="1" s="1"/>
  <c r="C10" i="1"/>
  <c r="P10" i="1" s="1"/>
  <c r="R10" i="1" s="1"/>
  <c r="P9" i="1"/>
  <c r="E9" i="1"/>
  <c r="Q9" i="1" s="1"/>
  <c r="D9" i="1"/>
  <c r="N9" i="1" s="1"/>
  <c r="C9" i="1"/>
  <c r="M9" i="1" s="1"/>
  <c r="Q8" i="1"/>
  <c r="P8" i="1"/>
  <c r="R8" i="1" s="1"/>
  <c r="N8" i="1"/>
  <c r="M8" i="1"/>
  <c r="L8" i="1"/>
  <c r="O8" i="1" s="1"/>
  <c r="I7" i="1"/>
  <c r="F7" i="1"/>
  <c r="C7" i="1"/>
  <c r="H5" i="1"/>
  <c r="G5" i="1"/>
  <c r="F5" i="1"/>
  <c r="E5" i="1"/>
  <c r="Q5" i="1" s="1"/>
  <c r="D5" i="1"/>
  <c r="C5" i="1"/>
  <c r="M5" i="1" s="1"/>
  <c r="E4" i="1"/>
  <c r="Q4" i="1" s="1"/>
  <c r="D4" i="1"/>
  <c r="C4" i="1"/>
  <c r="P4" i="1" s="1"/>
  <c r="R4" i="1" s="1"/>
  <c r="Q3" i="1"/>
  <c r="P3" i="1"/>
  <c r="R3" i="1" s="1"/>
  <c r="O3" i="1"/>
  <c r="S3" i="1" s="1"/>
  <c r="N3" i="1"/>
  <c r="M3" i="1"/>
  <c r="L3" i="1"/>
  <c r="I2" i="1"/>
  <c r="F2" i="1"/>
  <c r="C2" i="1"/>
  <c r="S8" i="1" l="1"/>
  <c r="R9" i="1"/>
  <c r="M4" i="1"/>
  <c r="L5" i="1"/>
  <c r="N5" i="1"/>
  <c r="P5" i="1"/>
  <c r="R5" i="1" s="1"/>
  <c r="L9" i="1"/>
  <c r="O9" i="1" s="1"/>
  <c r="S9" i="1" s="1"/>
  <c r="L4" i="1"/>
  <c r="N4" i="1"/>
  <c r="L10" i="1"/>
  <c r="N10" i="1"/>
  <c r="T8" i="1" l="1"/>
  <c r="O10" i="1"/>
  <c r="S10" i="1" s="1"/>
  <c r="T10" i="1" s="1"/>
  <c r="O4" i="1"/>
  <c r="S4" i="1" s="1"/>
  <c r="T4" i="1" s="1"/>
  <c r="O5" i="1"/>
  <c r="S5" i="1" s="1"/>
  <c r="T5" i="1" s="1"/>
  <c r="T3" i="1"/>
  <c r="T9" i="1" l="1"/>
</calcChain>
</file>

<file path=xl/sharedStrings.xml><?xml version="1.0" encoding="utf-8"?>
<sst xmlns="http://schemas.openxmlformats.org/spreadsheetml/2006/main" count="50" uniqueCount="38">
  <si>
    <t>Ａリーグ</t>
    <phoneticPr fontId="3"/>
  </si>
  <si>
    <t>勝</t>
  </si>
  <si>
    <t>負</t>
  </si>
  <si>
    <t>引</t>
  </si>
  <si>
    <t>勝点</t>
  </si>
  <si>
    <t>得</t>
  </si>
  <si>
    <t>失</t>
  </si>
  <si>
    <t>得失</t>
  </si>
  <si>
    <t>順位</t>
  </si>
  <si>
    <t>柏四</t>
    <rPh sb="0" eb="1">
      <t>カシワ</t>
    </rPh>
    <rPh sb="1" eb="2">
      <t>ヨン</t>
    </rPh>
    <phoneticPr fontId="3"/>
  </si>
  <si>
    <t>①</t>
    <phoneticPr fontId="3"/>
  </si>
  <si>
    <t>③</t>
    <phoneticPr fontId="3"/>
  </si>
  <si>
    <t>麗澤</t>
    <rPh sb="0" eb="2">
      <t>レイタク</t>
    </rPh>
    <phoneticPr fontId="3"/>
  </si>
  <si>
    <t>②</t>
    <phoneticPr fontId="3"/>
  </si>
  <si>
    <t>高柳</t>
    <rPh sb="0" eb="2">
      <t>タカヤナギ</t>
    </rPh>
    <phoneticPr fontId="3"/>
  </si>
  <si>
    <t>Ｂリーグ</t>
    <phoneticPr fontId="3"/>
  </si>
  <si>
    <t>合同②</t>
    <rPh sb="0" eb="2">
      <t>ゴウドウ</t>
    </rPh>
    <phoneticPr fontId="3"/>
  </si>
  <si>
    <t>豊四季</t>
    <rPh sb="0" eb="3">
      <t>トヨシキ</t>
    </rPh>
    <phoneticPr fontId="3"/>
  </si>
  <si>
    <t>柏五</t>
    <rPh sb="0" eb="1">
      <t>カシワ</t>
    </rPh>
    <rPh sb="1" eb="2">
      <t>ゴ</t>
    </rPh>
    <phoneticPr fontId="3"/>
  </si>
  <si>
    <t>予選T　C</t>
    <rPh sb="0" eb="2">
      <t>ヨセン</t>
    </rPh>
    <phoneticPr fontId="8"/>
  </si>
  <si>
    <t>予選T　D</t>
    <rPh sb="0" eb="2">
      <t>ヨセン</t>
    </rPh>
    <phoneticPr fontId="8"/>
  </si>
  <si>
    <t>④</t>
    <phoneticPr fontId="3"/>
  </si>
  <si>
    <t>①</t>
    <phoneticPr fontId="3"/>
  </si>
  <si>
    <t>芝浦柏</t>
    <rPh sb="0" eb="2">
      <t>シバウラ</t>
    </rPh>
    <rPh sb="2" eb="3">
      <t>カシワ</t>
    </rPh>
    <phoneticPr fontId="3"/>
  </si>
  <si>
    <t>富勢</t>
    <rPh sb="0" eb="2">
      <t>トミセ</t>
    </rPh>
    <phoneticPr fontId="8"/>
  </si>
  <si>
    <t>松葉</t>
    <rPh sb="0" eb="2">
      <t>マツバ</t>
    </rPh>
    <phoneticPr fontId="8"/>
  </si>
  <si>
    <t>柏</t>
    <rPh sb="0" eb="1">
      <t>カシワ</t>
    </rPh>
    <phoneticPr fontId="8"/>
  </si>
  <si>
    <t>合同①</t>
    <rPh sb="0" eb="2">
      <t>ゴウドウ</t>
    </rPh>
    <phoneticPr fontId="8"/>
  </si>
  <si>
    <t>大津ケ丘</t>
    <rPh sb="0" eb="4">
      <t>オオツガオカ</t>
    </rPh>
    <phoneticPr fontId="8"/>
  </si>
  <si>
    <t>逆井</t>
    <rPh sb="0" eb="2">
      <t>サカサイ</t>
    </rPh>
    <phoneticPr fontId="8"/>
  </si>
  <si>
    <t>酒井根</t>
    <rPh sb="0" eb="3">
      <t>サカイネ</t>
    </rPh>
    <phoneticPr fontId="8"/>
  </si>
  <si>
    <t>③</t>
    <phoneticPr fontId="3"/>
  </si>
  <si>
    <t>　Ｈ３０　柏市中学１年生サッカー大会　予選リーグ</t>
    <rPh sb="5" eb="7">
      <t>カシワシ</t>
    </rPh>
    <rPh sb="7" eb="9">
      <t>チュウガク</t>
    </rPh>
    <rPh sb="10" eb="12">
      <t>ネンセイ</t>
    </rPh>
    <rPh sb="16" eb="18">
      <t>タイカイ</t>
    </rPh>
    <rPh sb="19" eb="21">
      <t>ヨセン</t>
    </rPh>
    <phoneticPr fontId="3"/>
  </si>
  <si>
    <t>１/１２（土）大津ケ丘中</t>
    <rPh sb="5" eb="6">
      <t>ド</t>
    </rPh>
    <rPh sb="7" eb="11">
      <t>オオツガオカ</t>
    </rPh>
    <rPh sb="11" eb="12">
      <t>チュウ</t>
    </rPh>
    <phoneticPr fontId="3"/>
  </si>
  <si>
    <t>①
9:00</t>
    <phoneticPr fontId="3"/>
  </si>
  <si>
    <t>②
10:20</t>
    <phoneticPr fontId="3"/>
  </si>
  <si>
    <t>③
13:00</t>
    <phoneticPr fontId="3"/>
  </si>
  <si>
    <t>④
14:20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</si>
</sst>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 diagonalDown="1">
      <left/>
      <right style="hair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25" xfId="0" applyFont="1" applyFill="1" applyBorder="1" applyAlignment="1">
      <alignment horizontal="center" vertical="center" shrinkToFit="1"/>
    </xf>
    <xf numFmtId="0" fontId="5" fillId="2" borderId="26" xfId="0" applyFont="1" applyFill="1" applyBorder="1" applyAlignment="1">
      <alignment horizontal="center" vertical="center" shrinkToFit="1"/>
    </xf>
    <xf numFmtId="0" fontId="5" fillId="2" borderId="27" xfId="0" applyFont="1" applyFill="1" applyBorder="1" applyAlignment="1">
      <alignment horizontal="center" vertical="center" shrinkToFit="1"/>
    </xf>
    <xf numFmtId="0" fontId="5" fillId="2" borderId="22" xfId="0" quotePrefix="1" applyFont="1" applyFill="1" applyBorder="1" applyAlignment="1">
      <alignment horizontal="center" vertical="center" shrinkToFit="1"/>
    </xf>
    <xf numFmtId="0" fontId="5" fillId="2" borderId="28" xfId="0" applyFont="1" applyFill="1" applyBorder="1" applyAlignment="1">
      <alignment horizontal="center" vertical="center" shrinkToFi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shrinkToFit="1"/>
    </xf>
    <xf numFmtId="0" fontId="5" fillId="2" borderId="33" xfId="0" applyFont="1" applyFill="1" applyBorder="1" applyAlignment="1">
      <alignment horizontal="center" vertical="center" shrinkToFit="1"/>
    </xf>
    <xf numFmtId="0" fontId="5" fillId="2" borderId="34" xfId="0" applyFont="1" applyFill="1" applyBorder="1" applyAlignment="1">
      <alignment horizontal="center" vertical="center" shrinkToFit="1"/>
    </xf>
    <xf numFmtId="0" fontId="5" fillId="2" borderId="35" xfId="0" applyFont="1" applyFill="1" applyBorder="1" applyAlignment="1">
      <alignment horizontal="center" vertical="center" shrinkToFit="1"/>
    </xf>
    <xf numFmtId="0" fontId="5" fillId="2" borderId="36" xfId="0" applyFont="1" applyFill="1" applyBorder="1" applyAlignment="1">
      <alignment horizontal="center" vertical="center" shrinkToFit="1"/>
    </xf>
    <xf numFmtId="0" fontId="5" fillId="2" borderId="37" xfId="0" applyFont="1" applyFill="1" applyBorder="1" applyAlignment="1">
      <alignment horizontal="center" vertical="center" shrinkToFit="1"/>
    </xf>
    <xf numFmtId="0" fontId="5" fillId="2" borderId="38" xfId="0" applyFont="1" applyFill="1" applyBorder="1" applyAlignment="1">
      <alignment horizontal="center" vertical="center" shrinkToFit="1"/>
    </xf>
    <xf numFmtId="0" fontId="5" fillId="2" borderId="39" xfId="0" applyFont="1" applyFill="1" applyBorder="1" applyAlignment="1">
      <alignment horizontal="center" vertical="center" shrinkToFit="1"/>
    </xf>
    <xf numFmtId="0" fontId="5" fillId="2" borderId="40" xfId="0" applyFont="1" applyFill="1" applyBorder="1" applyAlignment="1">
      <alignment horizontal="center" vertical="center" shrinkToFi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6" fillId="0" borderId="0" xfId="0" applyFont="1" applyBorder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54" xfId="0" applyFont="1" applyFill="1" applyBorder="1" applyAlignment="1">
      <alignment horizontal="center" vertical="center"/>
    </xf>
    <xf numFmtId="0" fontId="9" fillId="0" borderId="55" xfId="0" applyFont="1" applyFill="1" applyBorder="1" applyAlignment="1">
      <alignment horizontal="center" vertical="center"/>
    </xf>
    <xf numFmtId="0" fontId="0" fillId="0" borderId="0" xfId="0" applyFill="1" applyAlignment="1">
      <alignment vertical="center" textRotation="255"/>
    </xf>
    <xf numFmtId="0" fontId="9" fillId="0" borderId="30" xfId="0" applyFont="1" applyFill="1" applyBorder="1" applyAlignment="1">
      <alignment horizontal="center" vertical="center" textRotation="255"/>
    </xf>
    <xf numFmtId="0" fontId="9" fillId="0" borderId="0" xfId="0" applyFont="1" applyFill="1" applyBorder="1" applyAlignment="1">
      <alignment vertical="center" textRotation="255"/>
    </xf>
    <xf numFmtId="0" fontId="0" fillId="0" borderId="0" xfId="0" applyFill="1" applyAlignment="1">
      <alignment horizontal="center" vertical="center" textRotation="255"/>
    </xf>
    <xf numFmtId="0" fontId="9" fillId="0" borderId="0" xfId="0" applyFont="1" applyFill="1" applyBorder="1" applyAlignment="1">
      <alignment horizontal="center" vertical="center" textRotation="255"/>
    </xf>
    <xf numFmtId="0" fontId="9" fillId="0" borderId="52" xfId="0" applyFont="1" applyFill="1" applyBorder="1" applyAlignment="1">
      <alignment horizontal="center" vertical="center" textRotation="255"/>
    </xf>
    <xf numFmtId="0" fontId="9" fillId="0" borderId="46" xfId="0" applyFont="1" applyFill="1" applyBorder="1" applyAlignment="1">
      <alignment horizontal="center" vertical="center"/>
    </xf>
    <xf numFmtId="0" fontId="0" fillId="0" borderId="51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top"/>
    </xf>
    <xf numFmtId="0" fontId="9" fillId="0" borderId="51" xfId="0" applyFont="1" applyFill="1" applyBorder="1" applyAlignment="1">
      <alignment horizontal="center" vertical="top"/>
    </xf>
    <xf numFmtId="0" fontId="9" fillId="0" borderId="52" xfId="0" applyFont="1" applyFill="1" applyBorder="1" applyAlignment="1">
      <alignment horizontal="center" vertical="top"/>
    </xf>
    <xf numFmtId="0" fontId="9" fillId="0" borderId="53" xfId="0" applyFont="1" applyFill="1" applyBorder="1" applyAlignment="1">
      <alignment horizontal="center" vertical="top"/>
    </xf>
    <xf numFmtId="0" fontId="9" fillId="0" borderId="0" xfId="0" applyFont="1" applyFill="1" applyAlignment="1">
      <alignment horizontal="center" vertical="top"/>
    </xf>
    <xf numFmtId="0" fontId="0" fillId="0" borderId="0" xfId="0" applyFill="1" applyAlignment="1">
      <alignment vertical="top"/>
    </xf>
    <xf numFmtId="0" fontId="9" fillId="0" borderId="54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9" fillId="0" borderId="55" xfId="0" applyFont="1" applyFill="1" applyBorder="1" applyAlignment="1">
      <alignment horizontal="center" vertical="top"/>
    </xf>
    <xf numFmtId="0" fontId="9" fillId="0" borderId="51" xfId="0" applyFont="1" applyFill="1" applyBorder="1" applyAlignment="1">
      <alignment horizontal="center" vertical="top"/>
    </xf>
    <xf numFmtId="0" fontId="9" fillId="0" borderId="53" xfId="0" applyFont="1" applyFill="1" applyBorder="1" applyAlignment="1">
      <alignment horizontal="center" vertical="top"/>
    </xf>
    <xf numFmtId="0" fontId="9" fillId="0" borderId="18" xfId="0" applyFont="1" applyFill="1" applyBorder="1" applyAlignment="1">
      <alignment horizontal="center" vertical="top"/>
    </xf>
    <xf numFmtId="0" fontId="9" fillId="0" borderId="46" xfId="0" applyFont="1" applyFill="1" applyBorder="1" applyAlignment="1">
      <alignment horizontal="center" vertical="top"/>
    </xf>
    <xf numFmtId="0" fontId="9" fillId="0" borderId="56" xfId="0" applyFont="1" applyFill="1" applyBorder="1" applyAlignment="1">
      <alignment horizontal="center" vertical="top"/>
    </xf>
    <xf numFmtId="0" fontId="9" fillId="0" borderId="46" xfId="0" applyFont="1" applyFill="1" applyBorder="1" applyAlignment="1">
      <alignment horizontal="center" vertical="top"/>
    </xf>
    <xf numFmtId="0" fontId="9" fillId="0" borderId="18" xfId="0" applyFont="1" applyFill="1" applyBorder="1" applyAlignment="1">
      <alignment horizontal="center" vertical="top"/>
    </xf>
    <xf numFmtId="0" fontId="9" fillId="0" borderId="51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52" xfId="0" applyFont="1" applyFill="1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22</xdr:col>
      <xdr:colOff>419100</xdr:colOff>
      <xdr:row>46</xdr:row>
      <xdr:rowOff>57150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181725"/>
          <a:ext cx="6438900" cy="436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4"/>
  <sheetViews>
    <sheetView showGridLines="0" tabSelected="1" topLeftCell="A31" zoomScaleNormal="100" zoomScaleSheetLayoutView="100" workbookViewId="0">
      <selection activeCell="W12" sqref="W12"/>
    </sheetView>
  </sheetViews>
  <sheetFormatPr defaultRowHeight="13.5" x14ac:dyDescent="0.15"/>
  <cols>
    <col min="1" max="1" width="1.375" style="2" customWidth="1"/>
    <col min="2" max="2" width="10.25" style="82" bestFit="1" customWidth="1"/>
    <col min="3" max="10" width="3.625" style="82" customWidth="1"/>
    <col min="11" max="11" width="3.875" style="82" customWidth="1"/>
    <col min="12" max="18" width="3.625" style="2" customWidth="1"/>
    <col min="19" max="19" width="3.625" style="2" hidden="1" customWidth="1"/>
    <col min="20" max="20" width="3.625" style="2" customWidth="1"/>
    <col min="21" max="21" width="1.25" style="2" customWidth="1"/>
    <col min="22" max="22" width="5.625" style="2" customWidth="1"/>
    <col min="23" max="26" width="9" style="2"/>
    <col min="27" max="29" width="9" style="2" customWidth="1"/>
    <col min="30" max="16384" width="9" style="2"/>
  </cols>
  <sheetData>
    <row r="1" spans="1:23" ht="40.5" customHeight="1" thickBot="1" x14ac:dyDescent="0.2">
      <c r="A1" s="1" t="s">
        <v>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3" s="3" customFormat="1" ht="18" customHeight="1" thickBot="1" x14ac:dyDescent="0.2">
      <c r="B2" s="4" t="s">
        <v>0</v>
      </c>
      <c r="C2" s="5" t="str">
        <f>B3</f>
        <v>柏四</v>
      </c>
      <c r="D2" s="6"/>
      <c r="E2" s="7"/>
      <c r="F2" s="8" t="str">
        <f>B4</f>
        <v>麗澤</v>
      </c>
      <c r="G2" s="6"/>
      <c r="H2" s="7"/>
      <c r="I2" s="8" t="str">
        <f>B5</f>
        <v>高柳</v>
      </c>
      <c r="J2" s="6"/>
      <c r="K2" s="7"/>
      <c r="L2" s="9" t="s">
        <v>1</v>
      </c>
      <c r="M2" s="10" t="s">
        <v>2</v>
      </c>
      <c r="N2" s="10" t="s">
        <v>3</v>
      </c>
      <c r="O2" s="10" t="s">
        <v>4</v>
      </c>
      <c r="P2" s="10" t="s">
        <v>5</v>
      </c>
      <c r="Q2" s="10" t="s">
        <v>6</v>
      </c>
      <c r="R2" s="10" t="s">
        <v>7</v>
      </c>
      <c r="S2" s="11"/>
      <c r="T2" s="12" t="s">
        <v>8</v>
      </c>
    </row>
    <row r="3" spans="1:23" s="3" customFormat="1" ht="18" customHeight="1" thickTop="1" x14ac:dyDescent="0.15">
      <c r="B3" s="13" t="s">
        <v>9</v>
      </c>
      <c r="C3" s="14"/>
      <c r="D3" s="15"/>
      <c r="E3" s="16"/>
      <c r="F3" s="17"/>
      <c r="G3" s="18" t="s">
        <v>10</v>
      </c>
      <c r="H3" s="19"/>
      <c r="I3" s="17"/>
      <c r="J3" s="18" t="s">
        <v>11</v>
      </c>
      <c r="K3" s="19"/>
      <c r="L3" s="20">
        <f>COUNTIF($C3:$K3,"○")</f>
        <v>0</v>
      </c>
      <c r="M3" s="21">
        <f>COUNTIF($C3:$K3,"●")</f>
        <v>0</v>
      </c>
      <c r="N3" s="21">
        <f>COUNTIF($C3:$K3,"△")</f>
        <v>0</v>
      </c>
      <c r="O3" s="21">
        <f>(L3*3+N3)</f>
        <v>0</v>
      </c>
      <c r="P3" s="21">
        <f>SUM(F3,I3)</f>
        <v>0</v>
      </c>
      <c r="Q3" s="21">
        <f>SUM(H3,K3)</f>
        <v>0</v>
      </c>
      <c r="R3" s="21">
        <f>P3-Q3</f>
        <v>0</v>
      </c>
      <c r="S3" s="22">
        <f>O3*10000+R3*100+P3</f>
        <v>0</v>
      </c>
      <c r="T3" s="23">
        <f>RANK(S3,$S$8:$S$10)</f>
        <v>1</v>
      </c>
    </row>
    <row r="4" spans="1:23" s="3" customFormat="1" ht="18" customHeight="1" x14ac:dyDescent="0.15">
      <c r="B4" s="24" t="s">
        <v>12</v>
      </c>
      <c r="C4" s="25">
        <f>H3</f>
        <v>0</v>
      </c>
      <c r="D4" s="26" t="str">
        <f>IF(G3="○","●",IF(G3="●","○",IF(G3="△","△","")))</f>
        <v/>
      </c>
      <c r="E4" s="27">
        <f>F3</f>
        <v>0</v>
      </c>
      <c r="F4" s="28"/>
      <c r="G4" s="29"/>
      <c r="H4" s="30"/>
      <c r="I4" s="31"/>
      <c r="J4" s="32" t="s">
        <v>13</v>
      </c>
      <c r="K4" s="33"/>
      <c r="L4" s="34">
        <f>COUNTIF($C4:$K4,"○")</f>
        <v>0</v>
      </c>
      <c r="M4" s="35">
        <f>COUNTIF($C4:$K4,"●")</f>
        <v>0</v>
      </c>
      <c r="N4" s="35">
        <f>COUNTIF($C4:$K4,"△")</f>
        <v>0</v>
      </c>
      <c r="O4" s="35">
        <f>(L4*3+N4)</f>
        <v>0</v>
      </c>
      <c r="P4" s="21">
        <f>SUM(C4,I4)</f>
        <v>0</v>
      </c>
      <c r="Q4" s="21">
        <f>SUM(E4,K4)</f>
        <v>0</v>
      </c>
      <c r="R4" s="21">
        <f t="shared" ref="R4:R5" si="0">P4-Q4</f>
        <v>0</v>
      </c>
      <c r="S4" s="22">
        <f t="shared" ref="S4:S5" si="1">O4*10000+R4*100+P4</f>
        <v>0</v>
      </c>
      <c r="T4" s="36">
        <f>RANK(S4,$S$8:$S$10)</f>
        <v>1</v>
      </c>
    </row>
    <row r="5" spans="1:23" s="3" customFormat="1" ht="18" customHeight="1" thickBot="1" x14ac:dyDescent="0.2">
      <c r="B5" s="37" t="s">
        <v>14</v>
      </c>
      <c r="C5" s="38">
        <f>K3</f>
        <v>0</v>
      </c>
      <c r="D5" s="39" t="str">
        <f>IF(J3="○","●",IF(J3="●","○",IF(J3="△","△","")))</f>
        <v/>
      </c>
      <c r="E5" s="40">
        <f>I3</f>
        <v>0</v>
      </c>
      <c r="F5" s="41">
        <f>K4</f>
        <v>0</v>
      </c>
      <c r="G5" s="39" t="str">
        <f>IF(J4="○","●",IF(J4="●","○",IF(J4="△","△","")))</f>
        <v/>
      </c>
      <c r="H5" s="42">
        <f>I4</f>
        <v>0</v>
      </c>
      <c r="I5" s="43"/>
      <c r="J5" s="44"/>
      <c r="K5" s="45"/>
      <c r="L5" s="46">
        <f>COUNTIF($C5:$K5,"○")</f>
        <v>0</v>
      </c>
      <c r="M5" s="47">
        <f>COUNTIF($C5:$K5,"●")</f>
        <v>0</v>
      </c>
      <c r="N5" s="47">
        <f>COUNTIF($C5:$K5,"△")</f>
        <v>0</v>
      </c>
      <c r="O5" s="47">
        <f>(L5*3+N5)</f>
        <v>0</v>
      </c>
      <c r="P5" s="48">
        <f>SUM(C5,F5)</f>
        <v>0</v>
      </c>
      <c r="Q5" s="48">
        <f>SUM(E5,H5)</f>
        <v>0</v>
      </c>
      <c r="R5" s="48">
        <f t="shared" si="0"/>
        <v>0</v>
      </c>
      <c r="S5" s="49">
        <f t="shared" si="1"/>
        <v>0</v>
      </c>
      <c r="T5" s="50">
        <f>RANK(S5,$S$8:$S$10)</f>
        <v>1</v>
      </c>
    </row>
    <row r="6" spans="1:23" s="3" customFormat="1" ht="18" customHeight="1" thickBot="1" x14ac:dyDescent="0.2">
      <c r="B6" s="51"/>
      <c r="C6" s="52"/>
      <c r="D6" s="52"/>
      <c r="E6" s="52"/>
      <c r="F6" s="52"/>
      <c r="G6" s="52"/>
      <c r="H6" s="52"/>
      <c r="I6" s="52"/>
      <c r="J6" s="52"/>
      <c r="K6" s="52"/>
      <c r="L6" s="53"/>
      <c r="M6" s="53"/>
      <c r="N6" s="54"/>
      <c r="O6" s="55"/>
      <c r="P6" s="54"/>
      <c r="Q6" s="54"/>
      <c r="R6" s="54"/>
      <c r="S6" s="54"/>
      <c r="T6" s="54"/>
    </row>
    <row r="7" spans="1:23" ht="14.25" customHeight="1" thickBot="1" x14ac:dyDescent="0.2">
      <c r="B7" s="4" t="s">
        <v>15</v>
      </c>
      <c r="C7" s="5" t="str">
        <f>B8</f>
        <v>合同②</v>
      </c>
      <c r="D7" s="6"/>
      <c r="E7" s="7"/>
      <c r="F7" s="8" t="str">
        <f>B9</f>
        <v>豊四季</v>
      </c>
      <c r="G7" s="6"/>
      <c r="H7" s="7"/>
      <c r="I7" s="8" t="str">
        <f>B10</f>
        <v>柏五</v>
      </c>
      <c r="J7" s="6"/>
      <c r="K7" s="7"/>
      <c r="L7" s="56" t="s">
        <v>1</v>
      </c>
      <c r="M7" s="10" t="s">
        <v>2</v>
      </c>
      <c r="N7" s="10" t="s">
        <v>3</v>
      </c>
      <c r="O7" s="10" t="s">
        <v>4</v>
      </c>
      <c r="P7" s="10" t="s">
        <v>5</v>
      </c>
      <c r="Q7" s="10" t="s">
        <v>6</v>
      </c>
      <c r="R7" s="10" t="s">
        <v>7</v>
      </c>
      <c r="S7" s="11"/>
      <c r="T7" s="12" t="s">
        <v>8</v>
      </c>
    </row>
    <row r="8" spans="1:23" s="3" customFormat="1" ht="18" customHeight="1" thickTop="1" x14ac:dyDescent="0.15">
      <c r="B8" s="13" t="s">
        <v>16</v>
      </c>
      <c r="C8" s="14"/>
      <c r="D8" s="15"/>
      <c r="E8" s="16"/>
      <c r="F8" s="17"/>
      <c r="G8" s="18" t="s">
        <v>10</v>
      </c>
      <c r="H8" s="19"/>
      <c r="I8" s="17"/>
      <c r="J8" s="18" t="s">
        <v>11</v>
      </c>
      <c r="K8" s="19"/>
      <c r="L8" s="57">
        <f>COUNTIF($C8:$K8,"○")</f>
        <v>0</v>
      </c>
      <c r="M8" s="21">
        <f>COUNTIF($C8:$K8,"●")</f>
        <v>0</v>
      </c>
      <c r="N8" s="21">
        <f>COUNTIF($C8:$K8,"△")</f>
        <v>0</v>
      </c>
      <c r="O8" s="21">
        <f>(L8*3+N8)</f>
        <v>0</v>
      </c>
      <c r="P8" s="21">
        <f>SUM(F8,I8)</f>
        <v>0</v>
      </c>
      <c r="Q8" s="21">
        <f>SUM(H8,K8)</f>
        <v>0</v>
      </c>
      <c r="R8" s="21">
        <f>P8-Q8</f>
        <v>0</v>
      </c>
      <c r="S8" s="22">
        <f>O8*10000+R8*100+P8</f>
        <v>0</v>
      </c>
      <c r="T8" s="23">
        <f>RANK(S8,$S$8:$S$10)</f>
        <v>1</v>
      </c>
    </row>
    <row r="9" spans="1:23" s="3" customFormat="1" ht="18" customHeight="1" x14ac:dyDescent="0.15">
      <c r="B9" s="24" t="s">
        <v>17</v>
      </c>
      <c r="C9" s="25">
        <f>H8</f>
        <v>0</v>
      </c>
      <c r="D9" s="26" t="str">
        <f>IF(G8="○","●",IF(G8="●","○",IF(G8="△","△","")))</f>
        <v/>
      </c>
      <c r="E9" s="27">
        <f>F8</f>
        <v>0</v>
      </c>
      <c r="F9" s="28"/>
      <c r="G9" s="29"/>
      <c r="H9" s="30"/>
      <c r="I9" s="31"/>
      <c r="J9" s="32" t="s">
        <v>13</v>
      </c>
      <c r="K9" s="33"/>
      <c r="L9" s="58">
        <f>COUNTIF($C9:$K9,"○")</f>
        <v>0</v>
      </c>
      <c r="M9" s="35">
        <f>COUNTIF($C9:$K9,"●")</f>
        <v>0</v>
      </c>
      <c r="N9" s="35">
        <f>COUNTIF($C9:$K9,"△")</f>
        <v>0</v>
      </c>
      <c r="O9" s="35">
        <f>(L9*3+N9)</f>
        <v>0</v>
      </c>
      <c r="P9" s="21">
        <f>SUM(C9,I9)</f>
        <v>0</v>
      </c>
      <c r="Q9" s="21">
        <f>SUM(E9,K9)</f>
        <v>0</v>
      </c>
      <c r="R9" s="21">
        <f t="shared" ref="R9:R10" si="2">P9-Q9</f>
        <v>0</v>
      </c>
      <c r="S9" s="22">
        <f t="shared" ref="S9:S10" si="3">O9*10000+R9*100+P9</f>
        <v>0</v>
      </c>
      <c r="T9" s="36">
        <f>RANK(S9,$S$8:$S$10)</f>
        <v>1</v>
      </c>
    </row>
    <row r="10" spans="1:23" s="3" customFormat="1" ht="18" customHeight="1" thickBot="1" x14ac:dyDescent="0.2">
      <c r="B10" s="37" t="s">
        <v>18</v>
      </c>
      <c r="C10" s="38">
        <f>K8</f>
        <v>0</v>
      </c>
      <c r="D10" s="39" t="str">
        <f>IF(J8="○","●",IF(J8="●","○",IF(J8="△","△","")))</f>
        <v/>
      </c>
      <c r="E10" s="40">
        <f>I8</f>
        <v>0</v>
      </c>
      <c r="F10" s="41">
        <f>K9</f>
        <v>0</v>
      </c>
      <c r="G10" s="39" t="str">
        <f>IF(J9="○","●",IF(J9="●","○",IF(J9="△","△","")))</f>
        <v/>
      </c>
      <c r="H10" s="42">
        <f>I9</f>
        <v>0</v>
      </c>
      <c r="I10" s="43"/>
      <c r="J10" s="44"/>
      <c r="K10" s="45"/>
      <c r="L10" s="59">
        <f>COUNTIF($C10:$K10,"○")</f>
        <v>0</v>
      </c>
      <c r="M10" s="47">
        <f>COUNTIF($C10:$K10,"●")</f>
        <v>0</v>
      </c>
      <c r="N10" s="47">
        <f>COUNTIF($C10:$K10,"△")</f>
        <v>0</v>
      </c>
      <c r="O10" s="47">
        <f>(L10*3+N10)</f>
        <v>0</v>
      </c>
      <c r="P10" s="48">
        <f>SUM(C10,F10)</f>
        <v>0</v>
      </c>
      <c r="Q10" s="48">
        <f>SUM(E10,H10)</f>
        <v>0</v>
      </c>
      <c r="R10" s="48">
        <f t="shared" si="2"/>
        <v>0</v>
      </c>
      <c r="S10" s="49">
        <f t="shared" si="3"/>
        <v>0</v>
      </c>
      <c r="T10" s="50">
        <f>RANK(S10,$S$8:$S$10)</f>
        <v>1</v>
      </c>
    </row>
    <row r="11" spans="1:23" s="3" customFormat="1" ht="18" customHeight="1" x14ac:dyDescent="0.15"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4"/>
      <c r="M11" s="54"/>
      <c r="N11" s="54"/>
      <c r="O11" s="54"/>
      <c r="P11" s="54"/>
      <c r="Q11" s="54"/>
      <c r="R11" s="60"/>
      <c r="S11" s="60"/>
      <c r="T11" s="60"/>
    </row>
    <row r="12" spans="1:23" ht="14.25" customHeight="1" x14ac:dyDescent="0.15">
      <c r="B12" s="2"/>
      <c r="C12" s="2"/>
      <c r="D12" s="2"/>
      <c r="E12" s="2"/>
      <c r="F12" s="2"/>
      <c r="G12" s="2"/>
      <c r="H12" s="2"/>
      <c r="I12" s="2"/>
      <c r="J12" s="2"/>
      <c r="K12" s="2"/>
      <c r="W12"/>
    </row>
    <row r="13" spans="1:23" s="3" customFormat="1" ht="18" customHeight="1" x14ac:dyDescent="0.15">
      <c r="B13" s="61"/>
      <c r="C13" s="62" t="s">
        <v>19</v>
      </c>
      <c r="D13" s="63"/>
      <c r="E13" s="64"/>
      <c r="F13" s="65"/>
      <c r="G13" s="65"/>
      <c r="H13" s="65"/>
      <c r="I13" s="65"/>
      <c r="J13" s="65"/>
      <c r="K13" s="62" t="s">
        <v>20</v>
      </c>
      <c r="L13" s="63"/>
      <c r="M13" s="64"/>
      <c r="N13" t="s">
        <v>33</v>
      </c>
      <c r="O13" s="66"/>
      <c r="P13" s="66"/>
      <c r="Q13" s="66"/>
      <c r="R13"/>
      <c r="S13"/>
      <c r="T13"/>
      <c r="U13"/>
      <c r="V13"/>
      <c r="W13"/>
    </row>
    <row r="14" spans="1:23" s="3" customFormat="1" ht="18" customHeight="1" x14ac:dyDescent="0.15">
      <c r="B14" s="2"/>
      <c r="C14" s="2"/>
      <c r="D14" s="2"/>
      <c r="E14" s="67"/>
      <c r="F14" s="67"/>
      <c r="G14" s="68"/>
      <c r="H14" s="67"/>
      <c r="I14" s="67"/>
      <c r="J14" s="2"/>
      <c r="K14" s="2"/>
      <c r="L14" s="2"/>
      <c r="M14" s="67"/>
      <c r="N14" s="67"/>
      <c r="O14" s="68"/>
      <c r="P14" s="67"/>
      <c r="Q14" s="67"/>
      <c r="R14" s="2"/>
      <c r="S14" s="69"/>
      <c r="T14" s="69"/>
      <c r="U14" s="69"/>
      <c r="V14" s="69"/>
      <c r="W14" s="69"/>
    </row>
    <row r="15" spans="1:23" s="3" customFormat="1" ht="18" customHeight="1" x14ac:dyDescent="0.15">
      <c r="B15" s="2"/>
      <c r="C15" s="69"/>
      <c r="D15" s="83"/>
      <c r="E15" s="84"/>
      <c r="F15" s="85" t="s">
        <v>21</v>
      </c>
      <c r="G15" s="85"/>
      <c r="H15" s="86"/>
      <c r="I15" s="87"/>
      <c r="J15" s="88"/>
      <c r="K15" s="83"/>
      <c r="L15" s="83"/>
      <c r="M15" s="84"/>
      <c r="N15" s="101" t="s">
        <v>37</v>
      </c>
      <c r="O15" s="85"/>
      <c r="P15" s="86"/>
      <c r="Q15" s="87"/>
      <c r="R15" s="88"/>
      <c r="S15" s="69"/>
      <c r="T15" s="69"/>
      <c r="U15" s="69"/>
      <c r="V15" s="69"/>
      <c r="W15" s="69"/>
    </row>
    <row r="16" spans="1:23" s="3" customFormat="1" ht="18" customHeight="1" x14ac:dyDescent="0.15">
      <c r="B16" s="2"/>
      <c r="C16" s="69"/>
      <c r="D16" s="83"/>
      <c r="E16" s="89"/>
      <c r="F16" s="90"/>
      <c r="G16" s="90"/>
      <c r="H16" s="91"/>
      <c r="I16" s="87"/>
      <c r="J16" s="88"/>
      <c r="K16" s="83"/>
      <c r="L16" s="83"/>
      <c r="M16" s="89"/>
      <c r="N16" s="90"/>
      <c r="O16" s="90"/>
      <c r="P16" s="91"/>
      <c r="Q16" s="87"/>
      <c r="R16" s="88"/>
      <c r="S16" s="69"/>
      <c r="T16" s="69"/>
      <c r="U16" s="69"/>
      <c r="V16" s="69"/>
      <c r="W16" s="69"/>
    </row>
    <row r="17" spans="2:23" ht="14.25" customHeight="1" x14ac:dyDescent="0.15">
      <c r="B17" s="2"/>
      <c r="C17" s="69"/>
      <c r="D17" s="92" t="s">
        <v>22</v>
      </c>
      <c r="E17" s="93"/>
      <c r="F17" s="83"/>
      <c r="G17" s="83"/>
      <c r="H17" s="92" t="s">
        <v>13</v>
      </c>
      <c r="I17" s="93"/>
      <c r="J17" s="88"/>
      <c r="K17" s="83"/>
      <c r="L17" s="99" t="s">
        <v>34</v>
      </c>
      <c r="M17" s="93"/>
      <c r="N17" s="83"/>
      <c r="O17" s="83"/>
      <c r="P17" s="99" t="s">
        <v>35</v>
      </c>
      <c r="Q17" s="93"/>
      <c r="R17" s="88"/>
      <c r="S17" s="69"/>
      <c r="T17" s="69"/>
      <c r="U17" s="69"/>
      <c r="V17" s="69"/>
      <c r="W17" s="69"/>
    </row>
    <row r="18" spans="2:23" s="3" customFormat="1" ht="18" customHeight="1" x14ac:dyDescent="0.15">
      <c r="B18" s="2"/>
      <c r="C18" s="69"/>
      <c r="D18" s="94"/>
      <c r="E18" s="95"/>
      <c r="F18" s="83"/>
      <c r="G18" s="83"/>
      <c r="H18" s="94"/>
      <c r="I18" s="95"/>
      <c r="J18" s="88"/>
      <c r="K18" s="83"/>
      <c r="L18" s="94"/>
      <c r="M18" s="95"/>
      <c r="N18" s="83"/>
      <c r="O18" s="83"/>
      <c r="P18" s="94"/>
      <c r="Q18" s="95"/>
      <c r="R18" s="88"/>
      <c r="S18" s="69"/>
      <c r="T18" s="69"/>
      <c r="U18" s="69"/>
      <c r="V18" s="69"/>
      <c r="W18" s="69"/>
    </row>
    <row r="19" spans="2:23" s="75" customFormat="1" ht="60" customHeight="1" x14ac:dyDescent="0.15">
      <c r="B19" s="72"/>
      <c r="C19" s="73" t="s">
        <v>23</v>
      </c>
      <c r="D19" s="73"/>
      <c r="E19" s="73" t="s">
        <v>24</v>
      </c>
      <c r="F19" s="73"/>
      <c r="G19" s="73" t="s">
        <v>25</v>
      </c>
      <c r="H19" s="73"/>
      <c r="I19" s="73" t="s">
        <v>26</v>
      </c>
      <c r="J19" s="73"/>
      <c r="K19" s="73" t="s">
        <v>27</v>
      </c>
      <c r="L19" s="73"/>
      <c r="M19" s="73" t="s">
        <v>28</v>
      </c>
      <c r="N19" s="73"/>
      <c r="O19" s="73" t="s">
        <v>29</v>
      </c>
      <c r="P19" s="73"/>
      <c r="Q19" s="73" t="s">
        <v>30</v>
      </c>
      <c r="R19" s="73"/>
      <c r="S19" s="74"/>
      <c r="T19" s="74"/>
      <c r="U19" s="74"/>
      <c r="V19" s="74"/>
      <c r="W19" s="74"/>
    </row>
    <row r="20" spans="2:23" s="75" customFormat="1" ht="20.100000000000001" customHeight="1" x14ac:dyDescent="0.15">
      <c r="B20" s="72"/>
      <c r="C20" s="76"/>
      <c r="D20" s="76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6"/>
      <c r="R20" s="76"/>
      <c r="S20" s="74"/>
      <c r="T20" s="74"/>
      <c r="U20" s="74"/>
      <c r="V20" s="74"/>
      <c r="W20" s="74"/>
    </row>
    <row r="21" spans="2:23" s="3" customFormat="1" ht="18" customHeight="1" x14ac:dyDescent="0.15">
      <c r="B21" s="2"/>
      <c r="C21" s="67"/>
      <c r="D21" s="67"/>
      <c r="E21" s="70"/>
      <c r="F21" s="90" t="s">
        <v>31</v>
      </c>
      <c r="G21" s="90"/>
      <c r="H21" s="91"/>
      <c r="I21" s="87"/>
      <c r="J21" s="88"/>
      <c r="K21" s="87"/>
      <c r="L21" s="87"/>
      <c r="M21" s="89"/>
      <c r="N21" s="100" t="s">
        <v>36</v>
      </c>
      <c r="O21" s="90"/>
      <c r="P21" s="71"/>
      <c r="Q21" s="67"/>
      <c r="R21" s="2"/>
      <c r="S21" s="69"/>
      <c r="T21" s="69"/>
      <c r="U21" s="69"/>
      <c r="V21" s="69"/>
      <c r="W21" s="69"/>
    </row>
    <row r="22" spans="2:23" s="3" customFormat="1" ht="18" customHeight="1" x14ac:dyDescent="0.15">
      <c r="B22" s="2"/>
      <c r="C22" s="67"/>
      <c r="D22" s="67"/>
      <c r="E22" s="68"/>
      <c r="F22" s="96"/>
      <c r="G22" s="96"/>
      <c r="H22" s="97"/>
      <c r="I22" s="87"/>
      <c r="J22" s="88"/>
      <c r="K22" s="87"/>
      <c r="L22" s="87"/>
      <c r="M22" s="98"/>
      <c r="N22" s="96"/>
      <c r="O22" s="96"/>
      <c r="P22" s="78"/>
      <c r="Q22" s="67"/>
      <c r="R22" s="2"/>
      <c r="S22" s="69"/>
      <c r="T22" s="69"/>
      <c r="U22" s="69"/>
      <c r="V22" s="69"/>
      <c r="W22" s="69"/>
    </row>
    <row r="23" spans="2:23" s="3" customFormat="1" ht="18" customHeight="1" x14ac:dyDescent="0.15">
      <c r="B23" s="2"/>
      <c r="C23" s="2"/>
      <c r="D23" s="2"/>
      <c r="E23" s="2"/>
      <c r="F23" s="2"/>
      <c r="G23" s="79"/>
      <c r="H23" s="2"/>
      <c r="I23" s="2"/>
      <c r="J23" s="2"/>
      <c r="K23" s="2"/>
      <c r="L23" s="2"/>
      <c r="M23" s="2"/>
      <c r="N23" s="2"/>
      <c r="O23" s="79"/>
      <c r="P23" s="2"/>
      <c r="Q23" s="2"/>
      <c r="R23" s="2"/>
      <c r="S23" s="80"/>
      <c r="T23" s="80"/>
      <c r="U23" s="80"/>
      <c r="V23" s="80"/>
      <c r="W23" s="80"/>
    </row>
    <row r="24" spans="2:23" s="3" customFormat="1" ht="18" customHeight="1" x14ac:dyDescent="0.15"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0"/>
      <c r="M24" s="80"/>
      <c r="N24" s="2"/>
      <c r="O24" s="2"/>
      <c r="P24" s="2"/>
      <c r="Q24" s="2"/>
      <c r="R24" s="2"/>
      <c r="S24" s="2"/>
      <c r="T24" s="2"/>
      <c r="U24" s="2"/>
    </row>
    <row r="25" spans="2:23" ht="18" customHeight="1" x14ac:dyDescent="0.15"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0"/>
      <c r="M25" s="80"/>
    </row>
    <row r="26" spans="2:23" ht="18" customHeight="1" x14ac:dyDescent="0.15"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0"/>
      <c r="M26" s="80"/>
    </row>
    <row r="27" spans="2:23" ht="18" customHeight="1" x14ac:dyDescent="0.15"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0"/>
      <c r="M27" s="80"/>
    </row>
    <row r="28" spans="2:23" ht="18" customHeight="1" x14ac:dyDescent="0.15"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0"/>
      <c r="M28" s="80"/>
    </row>
    <row r="29" spans="2:23" ht="18" customHeight="1" x14ac:dyDescent="0.15"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0"/>
      <c r="M29" s="80"/>
    </row>
    <row r="30" spans="2:23" ht="18" customHeight="1" x14ac:dyDescent="0.15"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0"/>
      <c r="M30" s="80"/>
    </row>
    <row r="31" spans="2:23" ht="18" customHeight="1" x14ac:dyDescent="0.15"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0"/>
      <c r="M31" s="80"/>
    </row>
    <row r="32" spans="2:23" ht="18" customHeight="1" x14ac:dyDescent="0.15"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0"/>
      <c r="M32" s="80"/>
    </row>
    <row r="33" spans="2:13" ht="18" customHeight="1" x14ac:dyDescent="0.15"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0"/>
      <c r="M33" s="80"/>
    </row>
    <row r="34" spans="2:13" x14ac:dyDescent="0.15"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0"/>
      <c r="M34" s="80"/>
    </row>
    <row r="35" spans="2:13" x14ac:dyDescent="0.15"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0"/>
      <c r="M35" s="80"/>
    </row>
    <row r="36" spans="2:13" ht="14.25" customHeight="1" x14ac:dyDescent="0.15"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0"/>
      <c r="M36" s="80"/>
    </row>
    <row r="37" spans="2:13" x14ac:dyDescent="0.15"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0"/>
      <c r="M37" s="80"/>
    </row>
    <row r="38" spans="2:13" x14ac:dyDescent="0.15"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0"/>
      <c r="M38" s="80"/>
    </row>
    <row r="39" spans="2:13" x14ac:dyDescent="0.15"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0"/>
      <c r="M39" s="80"/>
    </row>
    <row r="40" spans="2:13" x14ac:dyDescent="0.15"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0"/>
      <c r="M40" s="80"/>
    </row>
    <row r="41" spans="2:13" x14ac:dyDescent="0.15"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0"/>
      <c r="M41" s="80"/>
    </row>
    <row r="42" spans="2:13" x14ac:dyDescent="0.15"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0"/>
      <c r="M42" s="80"/>
    </row>
    <row r="43" spans="2:13" x14ac:dyDescent="0.15"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0"/>
      <c r="M43" s="80"/>
    </row>
    <row r="44" spans="2:13" ht="14.25" customHeight="1" x14ac:dyDescent="0.15"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0"/>
      <c r="M44" s="80"/>
    </row>
    <row r="45" spans="2:13" x14ac:dyDescent="0.15"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0"/>
      <c r="M45" s="80"/>
    </row>
    <row r="46" spans="2:13" x14ac:dyDescent="0.15"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0"/>
      <c r="M46" s="80"/>
    </row>
    <row r="47" spans="2:13" x14ac:dyDescent="0.15"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0"/>
      <c r="M47" s="80"/>
    </row>
    <row r="48" spans="2:13" x14ac:dyDescent="0.15"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0"/>
      <c r="M48" s="80"/>
    </row>
    <row r="49" spans="2:13" x14ac:dyDescent="0.15"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0"/>
      <c r="M49" s="80"/>
    </row>
    <row r="50" spans="2:13" x14ac:dyDescent="0.15"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0"/>
      <c r="M50" s="80"/>
    </row>
    <row r="51" spans="2:13" ht="14.25" customHeight="1" x14ac:dyDescent="0.15"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0"/>
      <c r="M51" s="80"/>
    </row>
    <row r="52" spans="2:13" x14ac:dyDescent="0.15"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0"/>
      <c r="M52" s="80"/>
    </row>
    <row r="53" spans="2:13" x14ac:dyDescent="0.15"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0"/>
      <c r="M53" s="80"/>
    </row>
    <row r="54" spans="2:13" x14ac:dyDescent="0.15"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0"/>
      <c r="M54" s="80"/>
    </row>
    <row r="55" spans="2:13" x14ac:dyDescent="0.15"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0"/>
      <c r="M55" s="80"/>
    </row>
    <row r="56" spans="2:13" x14ac:dyDescent="0.15"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0"/>
      <c r="M56" s="80"/>
    </row>
    <row r="57" spans="2:13" x14ac:dyDescent="0.15"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0"/>
      <c r="M57" s="80"/>
    </row>
    <row r="58" spans="2:13" ht="14.25" customHeight="1" x14ac:dyDescent="0.15"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0"/>
      <c r="M58" s="80"/>
    </row>
    <row r="59" spans="2:13" x14ac:dyDescent="0.15"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0"/>
      <c r="M59" s="80"/>
    </row>
    <row r="60" spans="2:13" x14ac:dyDescent="0.15"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0"/>
      <c r="M60" s="80"/>
    </row>
    <row r="61" spans="2:13" x14ac:dyDescent="0.15"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0"/>
      <c r="M61" s="80"/>
    </row>
    <row r="62" spans="2:13" x14ac:dyDescent="0.15"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0"/>
      <c r="M62" s="80"/>
    </row>
    <row r="63" spans="2:13" x14ac:dyDescent="0.15"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0"/>
      <c r="M63" s="80"/>
    </row>
    <row r="64" spans="2:13" x14ac:dyDescent="0.15"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0"/>
      <c r="M64" s="80"/>
    </row>
    <row r="65" spans="2:13" x14ac:dyDescent="0.15"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0"/>
      <c r="M65" s="80"/>
    </row>
    <row r="66" spans="2:13" x14ac:dyDescent="0.15"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0"/>
      <c r="M66" s="80"/>
    </row>
    <row r="67" spans="2:13" x14ac:dyDescent="0.15"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0"/>
      <c r="M67" s="80"/>
    </row>
    <row r="68" spans="2:13" x14ac:dyDescent="0.15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0"/>
      <c r="M68" s="80"/>
    </row>
    <row r="69" spans="2:13" x14ac:dyDescent="0.15"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0"/>
      <c r="M69" s="80"/>
    </row>
    <row r="70" spans="2:13" x14ac:dyDescent="0.15"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0"/>
      <c r="M70" s="80"/>
    </row>
    <row r="71" spans="2:13" x14ac:dyDescent="0.15"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0"/>
      <c r="M71" s="80"/>
    </row>
    <row r="72" spans="2:13" x14ac:dyDescent="0.15"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0"/>
      <c r="M72" s="80"/>
    </row>
    <row r="73" spans="2:13" x14ac:dyDescent="0.15"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0"/>
      <c r="M73" s="80"/>
    </row>
    <row r="74" spans="2:13" x14ac:dyDescent="0.15"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0"/>
      <c r="M74" s="80"/>
    </row>
    <row r="75" spans="2:13" x14ac:dyDescent="0.15"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0"/>
      <c r="M75" s="80"/>
    </row>
    <row r="76" spans="2:13" x14ac:dyDescent="0.15"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0"/>
      <c r="M76" s="80"/>
    </row>
    <row r="77" spans="2:13" x14ac:dyDescent="0.15"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0"/>
      <c r="M77" s="80"/>
    </row>
    <row r="78" spans="2:13" x14ac:dyDescent="0.15"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0"/>
      <c r="M78" s="80"/>
    </row>
    <row r="79" spans="2:13" x14ac:dyDescent="0.15"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0"/>
      <c r="M79" s="80"/>
    </row>
    <row r="80" spans="2:13" x14ac:dyDescent="0.15"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0"/>
      <c r="M80" s="80"/>
    </row>
    <row r="81" spans="2:13" x14ac:dyDescent="0.15"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0"/>
      <c r="M81" s="80"/>
    </row>
    <row r="82" spans="2:13" x14ac:dyDescent="0.15"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0"/>
      <c r="M82" s="80"/>
    </row>
    <row r="83" spans="2:13" x14ac:dyDescent="0.15"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0"/>
      <c r="M83" s="80"/>
    </row>
    <row r="84" spans="2:13" x14ac:dyDescent="0.15"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0"/>
      <c r="M84" s="80"/>
    </row>
    <row r="85" spans="2:13" x14ac:dyDescent="0.15"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0"/>
      <c r="M85" s="80"/>
    </row>
    <row r="86" spans="2:13" x14ac:dyDescent="0.15"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0"/>
      <c r="M86" s="80"/>
    </row>
    <row r="87" spans="2:13" x14ac:dyDescent="0.15"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0"/>
      <c r="M87" s="80"/>
    </row>
    <row r="88" spans="2:13" x14ac:dyDescent="0.15"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0"/>
      <c r="M88" s="80"/>
    </row>
    <row r="89" spans="2:13" x14ac:dyDescent="0.15"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0"/>
      <c r="M89" s="80"/>
    </row>
    <row r="90" spans="2:13" x14ac:dyDescent="0.15"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0"/>
      <c r="M90" s="80"/>
    </row>
    <row r="91" spans="2:13" x14ac:dyDescent="0.15"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0"/>
      <c r="M91" s="80"/>
    </row>
    <row r="92" spans="2:13" x14ac:dyDescent="0.15"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0"/>
      <c r="M92" s="80"/>
    </row>
    <row r="93" spans="2:13" x14ac:dyDescent="0.15"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0"/>
      <c r="M93" s="80"/>
    </row>
    <row r="94" spans="2:13" x14ac:dyDescent="0.15"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0"/>
      <c r="M94" s="80"/>
    </row>
    <row r="95" spans="2:13" x14ac:dyDescent="0.15"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0"/>
      <c r="M95" s="80"/>
    </row>
    <row r="96" spans="2:13" x14ac:dyDescent="0.15"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0"/>
      <c r="M96" s="80"/>
    </row>
    <row r="97" spans="2:11" x14ac:dyDescent="0.15">
      <c r="B97" s="81"/>
      <c r="C97" s="81"/>
      <c r="D97" s="81"/>
      <c r="E97" s="81"/>
      <c r="F97" s="81"/>
      <c r="G97" s="81"/>
      <c r="H97" s="81"/>
      <c r="I97" s="81"/>
      <c r="J97" s="81"/>
      <c r="K97" s="81"/>
    </row>
    <row r="98" spans="2:11" x14ac:dyDescent="0.15">
      <c r="B98" s="81"/>
      <c r="C98" s="81"/>
      <c r="D98" s="81"/>
      <c r="E98" s="81"/>
      <c r="F98" s="81"/>
      <c r="G98" s="81"/>
      <c r="H98" s="81"/>
      <c r="I98" s="81"/>
      <c r="J98" s="81"/>
      <c r="K98" s="81"/>
    </row>
    <row r="99" spans="2:11" x14ac:dyDescent="0.15">
      <c r="B99" s="81"/>
      <c r="C99" s="81"/>
      <c r="D99" s="81"/>
      <c r="E99" s="81"/>
      <c r="F99" s="81"/>
      <c r="G99" s="81"/>
      <c r="H99" s="81"/>
      <c r="I99" s="81"/>
      <c r="J99" s="81"/>
      <c r="K99" s="81"/>
    </row>
    <row r="100" spans="2:11" x14ac:dyDescent="0.15">
      <c r="B100" s="81"/>
      <c r="C100" s="81"/>
      <c r="D100" s="81"/>
      <c r="E100" s="81"/>
      <c r="F100" s="81"/>
      <c r="G100" s="81"/>
      <c r="H100" s="81"/>
      <c r="I100" s="81"/>
      <c r="J100" s="81"/>
      <c r="K100" s="81"/>
    </row>
    <row r="101" spans="2:11" x14ac:dyDescent="0.15">
      <c r="B101" s="81"/>
      <c r="C101" s="81"/>
      <c r="D101" s="81"/>
      <c r="E101" s="81"/>
      <c r="F101" s="81"/>
      <c r="G101" s="81"/>
      <c r="H101" s="81"/>
      <c r="I101" s="81"/>
      <c r="J101" s="81"/>
      <c r="K101" s="81"/>
    </row>
    <row r="102" spans="2:11" x14ac:dyDescent="0.15">
      <c r="B102" s="81"/>
      <c r="C102" s="81"/>
      <c r="D102" s="81"/>
      <c r="E102" s="81"/>
      <c r="F102" s="81"/>
      <c r="G102" s="81"/>
      <c r="H102" s="81"/>
      <c r="I102" s="81"/>
      <c r="J102" s="81"/>
      <c r="K102" s="81"/>
    </row>
    <row r="103" spans="2:11" x14ac:dyDescent="0.15">
      <c r="B103" s="81"/>
      <c r="C103" s="81"/>
      <c r="D103" s="81"/>
      <c r="E103" s="81"/>
      <c r="F103" s="81"/>
      <c r="G103" s="81"/>
      <c r="H103" s="81"/>
      <c r="I103" s="81"/>
      <c r="J103" s="81"/>
      <c r="K103" s="81"/>
    </row>
    <row r="104" spans="2:11" x14ac:dyDescent="0.15">
      <c r="B104" s="81"/>
      <c r="C104" s="81"/>
      <c r="D104" s="81"/>
      <c r="E104" s="81"/>
      <c r="F104" s="81"/>
      <c r="G104" s="81"/>
      <c r="H104" s="81"/>
      <c r="I104" s="81"/>
      <c r="J104" s="81"/>
      <c r="K104" s="81"/>
    </row>
  </sheetData>
  <mergeCells count="31">
    <mergeCell ref="F21:G22"/>
    <mergeCell ref="N21:O22"/>
    <mergeCell ref="P17:Q18"/>
    <mergeCell ref="C19:D19"/>
    <mergeCell ref="E19:F19"/>
    <mergeCell ref="G19:H19"/>
    <mergeCell ref="I19:J19"/>
    <mergeCell ref="K19:L19"/>
    <mergeCell ref="M19:N19"/>
    <mergeCell ref="O19:P19"/>
    <mergeCell ref="Q19:R19"/>
    <mergeCell ref="I10:K10"/>
    <mergeCell ref="C13:E13"/>
    <mergeCell ref="K13:M13"/>
    <mergeCell ref="F15:G16"/>
    <mergeCell ref="N15:O16"/>
    <mergeCell ref="D17:E18"/>
    <mergeCell ref="H17:I18"/>
    <mergeCell ref="L17:M18"/>
    <mergeCell ref="I5:K5"/>
    <mergeCell ref="C7:E7"/>
    <mergeCell ref="F7:H7"/>
    <mergeCell ref="I7:K7"/>
    <mergeCell ref="C8:E8"/>
    <mergeCell ref="F9:H9"/>
    <mergeCell ref="A1:T1"/>
    <mergeCell ref="C2:E2"/>
    <mergeCell ref="F2:H2"/>
    <mergeCell ref="I2:K2"/>
    <mergeCell ref="C3:E3"/>
    <mergeCell ref="F4:H4"/>
  </mergeCells>
  <phoneticPr fontId="3"/>
  <printOptions horizontalCentered="1"/>
  <pageMargins left="0.35433070866141736" right="0.31496062992125984" top="0.39370078740157483" bottom="0.39370078740157483" header="0.51181102362204722" footer="0.51181102362204722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予選リーグ組合せ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j61-cuc</dc:creator>
  <cp:lastModifiedBy>　</cp:lastModifiedBy>
  <cp:lastPrinted>2018-12-22T09:45:04Z</cp:lastPrinted>
  <dcterms:created xsi:type="dcterms:W3CDTF">2018-12-22T09:17:52Z</dcterms:created>
  <dcterms:modified xsi:type="dcterms:W3CDTF">2018-12-22T09:45:36Z</dcterms:modified>
</cp:coreProperties>
</file>