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7205" windowHeight="6345" tabRatio="794"/>
  </bookViews>
  <sheets>
    <sheet name="表紙" sheetId="68" r:id="rId1"/>
    <sheet name="絶対参照" sheetId="49" r:id="rId2"/>
    <sheet name="IF" sheetId="50" r:id="rId3"/>
    <sheet name="IF 入れ子" sheetId="53" r:id="rId4"/>
    <sheet name="IF・AND" sheetId="64" r:id="rId5"/>
    <sheet name="COUNTIF" sheetId="74" r:id="rId6"/>
    <sheet name="COUNTIFS" sheetId="71" r:id="rId7"/>
    <sheet name="セキュリティ設定（パスワード）" sheetId="73" r:id="rId8"/>
    <sheet name="問題1" sheetId="65" r:id="rId9"/>
    <sheet name="問題2" sheetId="75" r:id="rId10"/>
  </sheets>
  <definedNames>
    <definedName name="_xlnm.Print_Area" localSheetId="0">表紙!$A$1:$M$29</definedName>
  </definedNames>
  <calcPr calcId="145621"/>
</workbook>
</file>

<file path=xl/calcChain.xml><?xml version="1.0" encoding="utf-8"?>
<calcChain xmlns="http://schemas.openxmlformats.org/spreadsheetml/2006/main">
  <c r="P9" i="65" l="1"/>
  <c r="Q9" i="65"/>
  <c r="P10" i="65"/>
  <c r="Q10" i="65"/>
  <c r="P11" i="65"/>
  <c r="Q11" i="65"/>
  <c r="P12" i="65"/>
  <c r="Q12" i="65"/>
  <c r="P13" i="65"/>
  <c r="Q13" i="65"/>
  <c r="P14" i="65"/>
  <c r="Q14" i="65"/>
  <c r="P15" i="65"/>
  <c r="Q15" i="65"/>
  <c r="P16" i="65"/>
  <c r="Q16" i="65"/>
  <c r="P17" i="65"/>
  <c r="Q17" i="65"/>
  <c r="P18" i="65"/>
  <c r="Q18" i="65"/>
  <c r="P19" i="65"/>
  <c r="Q19" i="65"/>
  <c r="P20" i="65"/>
  <c r="Q20" i="65"/>
  <c r="P21" i="65"/>
  <c r="Q21" i="65"/>
  <c r="P22" i="65"/>
  <c r="Q22" i="65"/>
  <c r="P23" i="65"/>
  <c r="Q23" i="65"/>
  <c r="P24" i="65"/>
  <c r="Q24" i="65"/>
  <c r="P25" i="65"/>
  <c r="Q25" i="65"/>
  <c r="P26" i="65"/>
  <c r="Q26" i="65"/>
  <c r="P27" i="65"/>
  <c r="Q27" i="65"/>
  <c r="P28" i="65"/>
  <c r="Q28" i="65"/>
  <c r="P29" i="65"/>
  <c r="Q29" i="65"/>
  <c r="P30" i="65"/>
  <c r="Q30" i="65"/>
  <c r="P31" i="65"/>
  <c r="Q31" i="65"/>
  <c r="P32" i="65"/>
  <c r="Q32" i="65"/>
  <c r="P33" i="65"/>
  <c r="Q33" i="65"/>
  <c r="P34" i="65"/>
  <c r="Q34" i="65"/>
  <c r="P35" i="65"/>
  <c r="Q35" i="65"/>
  <c r="P36" i="65"/>
  <c r="Q36" i="65"/>
  <c r="P37" i="65"/>
  <c r="Q37" i="65"/>
  <c r="P38" i="65"/>
  <c r="Q38" i="65"/>
  <c r="O10" i="65" l="1"/>
  <c r="O11" i="65"/>
  <c r="O12" i="65"/>
  <c r="O13" i="65"/>
  <c r="O14" i="65"/>
  <c r="O15" i="65"/>
  <c r="O16" i="65"/>
  <c r="O17" i="65"/>
  <c r="O18" i="65"/>
  <c r="O19" i="65"/>
  <c r="O20" i="65"/>
  <c r="O21" i="65"/>
  <c r="O22" i="65"/>
  <c r="O23" i="65"/>
  <c r="O24" i="65"/>
  <c r="O25" i="65"/>
  <c r="O26" i="65"/>
  <c r="O27" i="65"/>
  <c r="O28" i="65"/>
  <c r="O29" i="65"/>
  <c r="O30" i="65"/>
  <c r="O31" i="65"/>
  <c r="O32" i="65"/>
  <c r="O33" i="65"/>
  <c r="O34" i="65"/>
  <c r="O35" i="65"/>
  <c r="O36" i="65"/>
  <c r="O37" i="65"/>
  <c r="O38" i="65"/>
  <c r="O9" i="65"/>
  <c r="M17" i="75"/>
  <c r="L17" i="75"/>
  <c r="M16" i="75"/>
  <c r="L16" i="75"/>
  <c r="M15" i="75"/>
  <c r="L15" i="75"/>
  <c r="M14" i="75"/>
  <c r="L14" i="75"/>
  <c r="M13" i="75"/>
  <c r="L13" i="75"/>
  <c r="W20" i="49" l="1"/>
  <c r="X20" i="49"/>
  <c r="W21" i="49"/>
  <c r="X21" i="49"/>
  <c r="W22" i="49"/>
  <c r="X22" i="49"/>
  <c r="W23" i="49"/>
  <c r="X23" i="49"/>
  <c r="W24" i="49"/>
  <c r="X24" i="49"/>
  <c r="W25" i="49"/>
  <c r="X25" i="49"/>
  <c r="V21" i="49"/>
  <c r="V22" i="49"/>
  <c r="V23" i="49"/>
  <c r="V24" i="49"/>
  <c r="V25" i="49"/>
  <c r="V20" i="49"/>
  <c r="H20" i="64" l="1"/>
  <c r="H15" i="64"/>
</calcChain>
</file>

<file path=xl/sharedStrings.xml><?xml version="1.0" encoding="utf-8"?>
<sst xmlns="http://schemas.openxmlformats.org/spreadsheetml/2006/main" count="809" uniqueCount="446">
  <si>
    <t>論理式の作り方</t>
  </si>
  <si>
    <t>A＝B</t>
  </si>
  <si>
    <t>AとBが等しい</t>
  </si>
  <si>
    <t>A＞B</t>
  </si>
  <si>
    <t>AがBよりも大きい</t>
  </si>
  <si>
    <t>A＜B</t>
  </si>
  <si>
    <t>AがBよりも小さい</t>
  </si>
  <si>
    <t>A＞＝B</t>
  </si>
  <si>
    <t>AがB以上</t>
  </si>
  <si>
    <t>A＜＝B</t>
  </si>
  <si>
    <t>AがB以下</t>
  </si>
  <si>
    <t>Ａ＜＞Ｂ</t>
  </si>
  <si>
    <t>ＡとＢが等しくない</t>
  </si>
  <si>
    <t>番号</t>
    <rPh sb="0" eb="2">
      <t>バンゴウ</t>
    </rPh>
    <phoneticPr fontId="5"/>
  </si>
  <si>
    <t>氏名</t>
    <rPh sb="0" eb="2">
      <t>シメイ</t>
    </rPh>
    <phoneticPr fontId="5"/>
  </si>
  <si>
    <t>国語</t>
    <rPh sb="0" eb="2">
      <t>コクゴ</t>
    </rPh>
    <phoneticPr fontId="5"/>
  </si>
  <si>
    <t>相賀　A郎</t>
    <rPh sb="0" eb="2">
      <t>アイガ</t>
    </rPh>
    <rPh sb="4" eb="5">
      <t>ロウ</t>
    </rPh>
    <phoneticPr fontId="5"/>
  </si>
  <si>
    <t>①答えを表示したいセルをクリック</t>
    <rPh sb="1" eb="2">
      <t>コタ</t>
    </rPh>
    <rPh sb="4" eb="6">
      <t>ヒョウジ</t>
    </rPh>
    <phoneticPr fontId="5"/>
  </si>
  <si>
    <t>石川　B子</t>
    <rPh sb="0" eb="2">
      <t>イシカワ</t>
    </rPh>
    <rPh sb="4" eb="5">
      <t>コ</t>
    </rPh>
    <phoneticPr fontId="5"/>
  </si>
  <si>
    <t>宇野　C子</t>
    <rPh sb="0" eb="2">
      <t>ウノ</t>
    </rPh>
    <rPh sb="4" eb="5">
      <t>コ</t>
    </rPh>
    <phoneticPr fontId="5"/>
  </si>
  <si>
    <t>榎本　D美</t>
    <rPh sb="0" eb="2">
      <t>エノモト</t>
    </rPh>
    <rPh sb="4" eb="5">
      <t>ビ</t>
    </rPh>
    <phoneticPr fontId="5"/>
  </si>
  <si>
    <t>大場　Ｅ雄</t>
    <rPh sb="0" eb="2">
      <t>オオバ</t>
    </rPh>
    <rPh sb="4" eb="5">
      <t>オス</t>
    </rPh>
    <phoneticPr fontId="5"/>
  </si>
  <si>
    <t>加藤　Ｆ男</t>
    <rPh sb="0" eb="2">
      <t>カトウ</t>
    </rPh>
    <rPh sb="4" eb="5">
      <t>オトコ</t>
    </rPh>
    <phoneticPr fontId="5"/>
  </si>
  <si>
    <t>木村　Ｇ次</t>
    <rPh sb="0" eb="2">
      <t>キムラ</t>
    </rPh>
    <rPh sb="4" eb="5">
      <t>ジ</t>
    </rPh>
    <phoneticPr fontId="5"/>
  </si>
  <si>
    <t>栗原　Ｈ和</t>
    <rPh sb="0" eb="2">
      <t>クリハラ</t>
    </rPh>
    <rPh sb="4" eb="5">
      <t>ワ</t>
    </rPh>
    <phoneticPr fontId="5"/>
  </si>
  <si>
    <t>見城　Ｉ広</t>
    <rPh sb="0" eb="2">
      <t>ケンジョウ</t>
    </rPh>
    <rPh sb="4" eb="5">
      <t>ヒロシ</t>
    </rPh>
    <phoneticPr fontId="5"/>
  </si>
  <si>
    <t>向後　Ｊ</t>
    <rPh sb="0" eb="2">
      <t>コウゴ</t>
    </rPh>
    <phoneticPr fontId="5"/>
  </si>
  <si>
    <t>佐藤　Ｋ樹</t>
    <rPh sb="0" eb="2">
      <t>サトウ</t>
    </rPh>
    <rPh sb="4" eb="5">
      <t>キ</t>
    </rPh>
    <phoneticPr fontId="5"/>
  </si>
  <si>
    <t>清水　Ｌ生</t>
    <rPh sb="0" eb="2">
      <t>シミズ</t>
    </rPh>
    <rPh sb="4" eb="5">
      <t>ショウ</t>
    </rPh>
    <phoneticPr fontId="5"/>
  </si>
  <si>
    <t>鈴木　Ｍ</t>
    <rPh sb="0" eb="2">
      <t>スズキ</t>
    </rPh>
    <phoneticPr fontId="5"/>
  </si>
  <si>
    <t>立木　Ｎ彦</t>
    <rPh sb="0" eb="2">
      <t>タチキ</t>
    </rPh>
    <rPh sb="4" eb="5">
      <t>ビコ</t>
    </rPh>
    <phoneticPr fontId="5"/>
  </si>
  <si>
    <t>長野　Ｏ朗</t>
    <rPh sb="4" eb="5">
      <t>ロウ</t>
    </rPh>
    <phoneticPr fontId="5"/>
  </si>
  <si>
    <t>判定</t>
    <rPh sb="0" eb="2">
      <t>ハンテイ</t>
    </rPh>
    <phoneticPr fontId="5"/>
  </si>
  <si>
    <t>名前</t>
    <rPh sb="0" eb="2">
      <t>ナマエ</t>
    </rPh>
    <phoneticPr fontId="5"/>
  </si>
  <si>
    <t>　計算式の作り方と絶対参照</t>
    <rPh sb="1" eb="3">
      <t>ケイサン</t>
    </rPh>
    <rPh sb="3" eb="4">
      <t>シキ</t>
    </rPh>
    <rPh sb="5" eb="6">
      <t>ツク</t>
    </rPh>
    <rPh sb="7" eb="8">
      <t>カタ</t>
    </rPh>
    <rPh sb="9" eb="11">
      <t>ゼッタイ</t>
    </rPh>
    <rPh sb="11" eb="13">
      <t>サンショウ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</si>
  <si>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</si>
  <si>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</si>
  <si>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金額</t>
    <rPh sb="0" eb="2">
      <t>キンガク</t>
    </rPh>
    <phoneticPr fontId="5"/>
  </si>
  <si>
    <t>消しゴム</t>
    <rPh sb="0" eb="1">
      <t>ケ</t>
    </rPh>
    <phoneticPr fontId="5"/>
  </si>
  <si>
    <t>画用紙</t>
    <rPh sb="0" eb="3">
      <t>ガヨウシ</t>
    </rPh>
    <phoneticPr fontId="5"/>
  </si>
  <si>
    <t>単　価</t>
    <rPh sb="0" eb="1">
      <t>タン</t>
    </rPh>
    <rPh sb="2" eb="3">
      <t>アタイ</t>
    </rPh>
    <phoneticPr fontId="5"/>
  </si>
  <si>
    <t>練習問題</t>
    <rPh sb="0" eb="2">
      <t>レンシュウ</t>
    </rPh>
    <rPh sb="2" eb="4">
      <t>モンダイ</t>
    </rPh>
    <phoneticPr fontId="5"/>
  </si>
  <si>
    <t>【方法１】</t>
    <rPh sb="1" eb="3">
      <t>ホウホウ</t>
    </rPh>
    <phoneticPr fontId="5"/>
  </si>
  <si>
    <t>「オートSUM」 ボタンから挿入する</t>
    <rPh sb="14" eb="16">
      <t>ソウニュウ</t>
    </rPh>
    <phoneticPr fontId="5"/>
  </si>
  <si>
    <t>③対象データの範囲をドラッグで選択し、「Enter」する</t>
    <rPh sb="1" eb="3">
      <t>タイショウ</t>
    </rPh>
    <rPh sb="7" eb="9">
      <t>ハンイ</t>
    </rPh>
    <rPh sb="15" eb="17">
      <t>センタク</t>
    </rPh>
    <phoneticPr fontId="5"/>
  </si>
  <si>
    <t>【方法２】</t>
    <rPh sb="1" eb="3">
      <t>ホウホウ</t>
    </rPh>
    <phoneticPr fontId="5"/>
  </si>
  <si>
    <t>「関数の挿入」ボタンから挿入する</t>
    <rPh sb="1" eb="3">
      <t>カンスウ</t>
    </rPh>
    <rPh sb="4" eb="6">
      <t>ソウニュウ</t>
    </rPh>
    <rPh sb="12" eb="14">
      <t>ソウニュウ</t>
    </rPh>
    <phoneticPr fontId="5"/>
  </si>
  <si>
    <t>②関数の挿入ボタンをクリック</t>
    <rPh sb="1" eb="3">
      <t>カンスウ</t>
    </rPh>
    <rPh sb="4" eb="6">
      <t>ソウニュウ</t>
    </rPh>
    <phoneticPr fontId="5"/>
  </si>
  <si>
    <t>③関数の分類から、該当の関数を指定し、「OK」する</t>
    <rPh sb="1" eb="3">
      <t>カンスウ</t>
    </rPh>
    <rPh sb="4" eb="6">
      <t>ブンルイ</t>
    </rPh>
    <rPh sb="9" eb="11">
      <t>ガイトウ</t>
    </rPh>
    <rPh sb="12" eb="14">
      <t>カンスウ</t>
    </rPh>
    <rPh sb="15" eb="17">
      <t>シテイ</t>
    </rPh>
    <phoneticPr fontId="5"/>
  </si>
  <si>
    <t>④各関数の引数を指定し、OKする</t>
    <rPh sb="1" eb="2">
      <t>カク</t>
    </rPh>
    <rPh sb="2" eb="4">
      <t>カンスウ</t>
    </rPh>
    <rPh sb="5" eb="7">
      <t>ヒキスウ</t>
    </rPh>
    <rPh sb="8" eb="10">
      <t>シテイ</t>
    </rPh>
    <phoneticPr fontId="5"/>
  </si>
  <si>
    <t>　（引数は、セルのクリックやドラッグで入力可です)</t>
    <rPh sb="2" eb="4">
      <t>ヒキスウ</t>
    </rPh>
    <rPh sb="19" eb="21">
      <t>ニュウリョク</t>
    </rPh>
    <rPh sb="21" eb="22">
      <t>カ</t>
    </rPh>
    <phoneticPr fontId="5"/>
  </si>
  <si>
    <t>【方法３】</t>
    <rPh sb="1" eb="3">
      <t>ホウホウ</t>
    </rPh>
    <phoneticPr fontId="5"/>
  </si>
  <si>
    <t>数式バーに直接入力する</t>
    <rPh sb="0" eb="2">
      <t>スウシキ</t>
    </rPh>
    <rPh sb="5" eb="7">
      <t>チョクセツ</t>
    </rPh>
    <rPh sb="7" eb="9">
      <t>ニュウリョク</t>
    </rPh>
    <phoneticPr fontId="5"/>
  </si>
  <si>
    <t>②セルに直接イコール　"= " を入力する</t>
    <rPh sb="4" eb="6">
      <t>チョクセツ</t>
    </rPh>
    <rPh sb="17" eb="19">
      <t>ニュウリョク</t>
    </rPh>
    <phoneticPr fontId="5"/>
  </si>
  <si>
    <t>③　"=" の後に関数名を入力</t>
    <rPh sb="7" eb="8">
      <t>アト</t>
    </rPh>
    <rPh sb="9" eb="11">
      <t>カンスウ</t>
    </rPh>
    <rPh sb="11" eb="12">
      <t>メイ</t>
    </rPh>
    <rPh sb="13" eb="15">
      <t>ニュウリョク</t>
    </rPh>
    <phoneticPr fontId="5"/>
  </si>
  <si>
    <t>＜例１＞</t>
    <rPh sb="1" eb="2">
      <t>レイ</t>
    </rPh>
    <phoneticPr fontId="5"/>
  </si>
  <si>
    <t>＜例2＞</t>
    <rPh sb="1" eb="2">
      <t>レイ</t>
    </rPh>
    <phoneticPr fontId="5"/>
  </si>
  <si>
    <t>国語の成績の表があります。</t>
    <rPh sb="0" eb="1">
      <t>コク</t>
    </rPh>
    <rPh sb="1" eb="2">
      <t>ゴ</t>
    </rPh>
    <rPh sb="3" eb="5">
      <t>セイセキ</t>
    </rPh>
    <rPh sb="6" eb="7">
      <t>ヒョウ</t>
    </rPh>
    <phoneticPr fontId="5"/>
  </si>
  <si>
    <t>※ 1番の判定を作成後、オートフィルで式をコピー</t>
    <rPh sb="3" eb="4">
      <t>バン</t>
    </rPh>
    <rPh sb="5" eb="7">
      <t>ハンテイ</t>
    </rPh>
    <rPh sb="8" eb="10">
      <t>サクセイ</t>
    </rPh>
    <rPh sb="10" eb="11">
      <t>ゴ</t>
    </rPh>
    <rPh sb="19" eb="20">
      <t>シキ</t>
    </rPh>
    <phoneticPr fontId="5"/>
  </si>
  <si>
    <t>ノート</t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</si>
  <si>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 C12＊D12</t>
    </r>
    <rPh sb="2" eb="3">
      <t>シキ</t>
    </rPh>
    <phoneticPr fontId="5"/>
  </si>
  <si>
    <t>↓</t>
    <phoneticPr fontId="5"/>
  </si>
  <si>
    <r>
      <t>それ以外はC</t>
    </r>
    <r>
      <rPr>
        <sz val="12"/>
        <rFont val="ＭＳ Ｐゴシック"/>
        <family val="3"/>
        <charset val="128"/>
      </rPr>
      <t>と表示</t>
    </r>
    <phoneticPr fontId="5"/>
  </si>
  <si>
    <t>複数条件に関する関数</t>
    <rPh sb="0" eb="2">
      <t>フクスウ</t>
    </rPh>
    <rPh sb="2" eb="4">
      <t>ジョウケン</t>
    </rPh>
    <rPh sb="5" eb="6">
      <t>カン</t>
    </rPh>
    <rPh sb="8" eb="10">
      <t>カンスウ</t>
    </rPh>
    <phoneticPr fontId="5"/>
  </si>
  <si>
    <t>（ 論理式１ , 論理式２ , … ）</t>
    <rPh sb="2" eb="4">
      <t>ロンリ</t>
    </rPh>
    <rPh sb="4" eb="5">
      <t>シキ</t>
    </rPh>
    <rPh sb="9" eb="11">
      <t>ロンリ</t>
    </rPh>
    <rPh sb="11" eb="12">
      <t>シキ</t>
    </rPh>
    <phoneticPr fontId="5"/>
  </si>
  <si>
    <t>OR</t>
    <phoneticPr fontId="5"/>
  </si>
  <si>
    <t>（論理式１　または　論理式２の場合）</t>
    <rPh sb="1" eb="3">
      <t>ロンリ</t>
    </rPh>
    <rPh sb="3" eb="4">
      <t>シキ</t>
    </rPh>
    <rPh sb="10" eb="12">
      <t>ロンリ</t>
    </rPh>
    <rPh sb="12" eb="13">
      <t>シキ</t>
    </rPh>
    <rPh sb="15" eb="17">
      <t>バアイ</t>
    </rPh>
    <phoneticPr fontId="5"/>
  </si>
  <si>
    <t>■条件が一つでも真の時、TRUE（１）を返す</t>
    <rPh sb="1" eb="3">
      <t>ジョウケン</t>
    </rPh>
    <rPh sb="4" eb="5">
      <t>ヒト</t>
    </rPh>
    <rPh sb="8" eb="9">
      <t>マコト</t>
    </rPh>
    <rPh sb="10" eb="11">
      <t>トキ</t>
    </rPh>
    <rPh sb="20" eb="21">
      <t>カエ</t>
    </rPh>
    <phoneticPr fontId="5"/>
  </si>
  <si>
    <t>相賀　A郎</t>
  </si>
  <si>
    <t>石川　B子</t>
  </si>
  <si>
    <t>宇野　C子</t>
  </si>
  <si>
    <t>榎本　D美</t>
  </si>
  <si>
    <t>大場　Ｅ雄</t>
  </si>
  <si>
    <t>加藤　Ｆ男</t>
  </si>
  <si>
    <t>木村　Ｇ次</t>
  </si>
  <si>
    <t>栗原　Ｈ和</t>
  </si>
  <si>
    <t>見城　Ｉ広</t>
  </si>
  <si>
    <t>向後　Ｊ</t>
  </si>
  <si>
    <t>国語の成績表があります。</t>
    <rPh sb="0" eb="1">
      <t>コク</t>
    </rPh>
    <rPh sb="1" eb="2">
      <t>ゴ</t>
    </rPh>
    <rPh sb="3" eb="5">
      <t>セイセキ</t>
    </rPh>
    <rPh sb="5" eb="6">
      <t>ヒョウ</t>
    </rPh>
    <phoneticPr fontId="5"/>
  </si>
  <si>
    <t>セルに挿入した計算式は、オートフィル機能でコピーする事ができます</t>
    <rPh sb="3" eb="5">
      <t>ソウニュウ</t>
    </rPh>
    <rPh sb="7" eb="9">
      <t>ケイサン</t>
    </rPh>
    <rPh sb="9" eb="10">
      <t>シキ</t>
    </rPh>
    <rPh sb="18" eb="20">
      <t>キノウ</t>
    </rPh>
    <rPh sb="26" eb="27">
      <t>コト</t>
    </rPh>
    <phoneticPr fontId="5"/>
  </si>
  <si>
    <t>式の中に記入されているセル番地も自動的にカウントされます（例：C4→C5→C6・・・・）</t>
    <rPh sb="0" eb="1">
      <t>シキ</t>
    </rPh>
    <rPh sb="2" eb="3">
      <t>ナカ</t>
    </rPh>
    <rPh sb="4" eb="6">
      <t>キニュウ</t>
    </rPh>
    <rPh sb="13" eb="15">
      <t>バンチ</t>
    </rPh>
    <rPh sb="16" eb="19">
      <t>ジドウテキ</t>
    </rPh>
    <phoneticPr fontId="5"/>
  </si>
  <si>
    <r>
      <t>計算式の中のセル番地をコピーしても変更したくない場合は、その番地を</t>
    </r>
    <r>
      <rPr>
        <b/>
        <sz val="11"/>
        <color indexed="10"/>
        <rFont val="ＭＳ Ｐゴシック"/>
        <family val="3"/>
        <charset val="128"/>
      </rPr>
      <t>絶対参照</t>
    </r>
    <r>
      <rPr>
        <sz val="11"/>
        <rFont val="ＭＳ Ｐゴシック"/>
        <family val="3"/>
        <charset val="128"/>
      </rPr>
      <t>扱いにします</t>
    </r>
    <rPh sb="0" eb="2">
      <t>ケイサン</t>
    </rPh>
    <rPh sb="2" eb="3">
      <t>シキ</t>
    </rPh>
    <rPh sb="4" eb="5">
      <t>ナカ</t>
    </rPh>
    <rPh sb="8" eb="10">
      <t>バンチ</t>
    </rPh>
    <rPh sb="17" eb="19">
      <t>ヘンコウ</t>
    </rPh>
    <rPh sb="24" eb="26">
      <t>バアイ</t>
    </rPh>
    <rPh sb="30" eb="32">
      <t>バンチ</t>
    </rPh>
    <rPh sb="33" eb="35">
      <t>ゼッタイ</t>
    </rPh>
    <rPh sb="35" eb="37">
      <t>サンショウ</t>
    </rPh>
    <rPh sb="37" eb="38">
      <t>アツカ</t>
    </rPh>
    <phoneticPr fontId="5"/>
  </si>
  <si>
    <t>①消しゴムの金額欄に計算式を入力する（単価×数量）</t>
    <rPh sb="1" eb="2">
      <t>ケ</t>
    </rPh>
    <rPh sb="6" eb="8">
      <t>キンガク</t>
    </rPh>
    <rPh sb="8" eb="9">
      <t>ラン</t>
    </rPh>
    <rPh sb="10" eb="12">
      <t>ケイサン</t>
    </rPh>
    <rPh sb="12" eb="13">
      <t>シキ</t>
    </rPh>
    <rPh sb="14" eb="16">
      <t>ニュウリョク</t>
    </rPh>
    <rPh sb="19" eb="21">
      <t>タンカ</t>
    </rPh>
    <rPh sb="22" eb="24">
      <t>スウリョウ</t>
    </rPh>
    <phoneticPr fontId="5"/>
  </si>
  <si>
    <t>②オートフィルで式をコピーし、ノート＋画用紙の金額を求める</t>
    <rPh sb="8" eb="9">
      <t>シキ</t>
    </rPh>
    <rPh sb="19" eb="22">
      <t>ガヨウシ</t>
    </rPh>
    <rPh sb="23" eb="25">
      <t>キンガク</t>
    </rPh>
    <rPh sb="26" eb="27">
      <t>モト</t>
    </rPh>
    <phoneticPr fontId="5"/>
  </si>
  <si>
    <t>④引数がある場合は、 カッコの中に入力する</t>
    <rPh sb="1" eb="3">
      <t>ヒキスウ</t>
    </rPh>
    <rPh sb="6" eb="8">
      <t>バアイ</t>
    </rPh>
    <rPh sb="15" eb="16">
      <t>ナカ</t>
    </rPh>
    <rPh sb="17" eb="19">
      <t>ニュウリョク</t>
    </rPh>
    <phoneticPr fontId="5"/>
  </si>
  <si>
    <t>AND</t>
    <phoneticPr fontId="5"/>
  </si>
  <si>
    <t>■条件がすべて真の時、TRUE（１）を返す</t>
    <rPh sb="1" eb="3">
      <t>ジョウケン</t>
    </rPh>
    <rPh sb="7" eb="8">
      <t>マコト</t>
    </rPh>
    <rPh sb="9" eb="10">
      <t>トキ</t>
    </rPh>
    <rPh sb="19" eb="20">
      <t>カエ</t>
    </rPh>
    <phoneticPr fontId="5"/>
  </si>
  <si>
    <t>（論理式１　かつ　論理式２の場合）</t>
    <rPh sb="1" eb="3">
      <t>ロンリ</t>
    </rPh>
    <rPh sb="3" eb="4">
      <t>シキ</t>
    </rPh>
    <rPh sb="9" eb="11">
      <t>ロンリ</t>
    </rPh>
    <rPh sb="11" eb="12">
      <t>シキ</t>
    </rPh>
    <rPh sb="14" eb="16">
      <t>バアイ</t>
    </rPh>
    <phoneticPr fontId="5"/>
  </si>
  <si>
    <t>IF関数の条件を複数にする</t>
    <rPh sb="2" eb="4">
      <t>カンスウ</t>
    </rPh>
    <rPh sb="5" eb="7">
      <t>ジョウケン</t>
    </rPh>
    <rPh sb="8" eb="10">
      <t>フクスウ</t>
    </rPh>
    <phoneticPr fontId="5"/>
  </si>
  <si>
    <t xml:space="preserve">IFとAND・OR </t>
    <phoneticPr fontId="5"/>
  </si>
  <si>
    <t>複数条件に関する関数（ANDやOR）はIF関数などと併用することが多い</t>
    <rPh sb="0" eb="2">
      <t>フクスウ</t>
    </rPh>
    <rPh sb="2" eb="4">
      <t>ジョウケン</t>
    </rPh>
    <rPh sb="5" eb="6">
      <t>カン</t>
    </rPh>
    <rPh sb="8" eb="10">
      <t>カンスウ</t>
    </rPh>
    <rPh sb="21" eb="23">
      <t>カンスウ</t>
    </rPh>
    <rPh sb="26" eb="28">
      <t>ヘイヨウ</t>
    </rPh>
    <rPh sb="33" eb="34">
      <t>オオ</t>
    </rPh>
    <phoneticPr fontId="5"/>
  </si>
  <si>
    <t>■ IF関数とAND関数の組み合わせ</t>
    <rPh sb="4" eb="6">
      <t>カンスウ</t>
    </rPh>
    <rPh sb="10" eb="12">
      <t>カンスウ</t>
    </rPh>
    <rPh sb="13" eb="14">
      <t>ク</t>
    </rPh>
    <rPh sb="15" eb="16">
      <t>ア</t>
    </rPh>
    <phoneticPr fontId="5"/>
  </si>
  <si>
    <t>■ IF関数とOR関数の組み合わせ</t>
    <rPh sb="4" eb="6">
      <t>カンスウ</t>
    </rPh>
    <rPh sb="9" eb="11">
      <t>カンスウ</t>
    </rPh>
    <rPh sb="12" eb="13">
      <t>ク</t>
    </rPh>
    <rPh sb="14" eb="15">
      <t>ア</t>
    </rPh>
    <phoneticPr fontId="5"/>
  </si>
  <si>
    <t>算数</t>
    <rPh sb="0" eb="2">
      <t>サンスウ</t>
    </rPh>
    <phoneticPr fontId="5"/>
  </si>
  <si>
    <t>国語、算数ともに80点以上の場合</t>
    <rPh sb="0" eb="2">
      <t>コクゴ</t>
    </rPh>
    <rPh sb="3" eb="5">
      <t>サンスウ</t>
    </rPh>
    <rPh sb="10" eb="11">
      <t>テン</t>
    </rPh>
    <rPh sb="11" eb="13">
      <t>イジョウ</t>
    </rPh>
    <rPh sb="14" eb="16">
      <t>バアイ</t>
    </rPh>
    <phoneticPr fontId="5"/>
  </si>
  <si>
    <t>「合格」をそれ以外の場合は「不合格」を</t>
    <rPh sb="1" eb="3">
      <t>ゴウカク</t>
    </rPh>
    <rPh sb="7" eb="9">
      <t>イガイ</t>
    </rPh>
    <rPh sb="10" eb="12">
      <t>バアイ</t>
    </rPh>
    <rPh sb="14" eb="17">
      <t>フゴウカク</t>
    </rPh>
    <phoneticPr fontId="5"/>
  </si>
  <si>
    <t>表示させてください</t>
    <rPh sb="0" eb="2">
      <t>ヒョウジ</t>
    </rPh>
    <phoneticPr fontId="5"/>
  </si>
  <si>
    <t>ノート</t>
    <phoneticPr fontId="5"/>
  </si>
  <si>
    <t>関数　IF関数 （入れ子バージョン）</t>
    <rPh sb="0" eb="1">
      <t>セキ</t>
    </rPh>
    <rPh sb="1" eb="2">
      <t>カズ</t>
    </rPh>
    <rPh sb="5" eb="7">
      <t>カンスウ</t>
    </rPh>
    <rPh sb="9" eb="10">
      <t>イ</t>
    </rPh>
    <rPh sb="11" eb="12">
      <t>コ</t>
    </rPh>
    <phoneticPr fontId="5"/>
  </si>
  <si>
    <t>関数　IF関数 （単条件バージョン）</t>
    <rPh sb="0" eb="1">
      <t>セキ</t>
    </rPh>
    <rPh sb="1" eb="2">
      <t>カズ</t>
    </rPh>
    <rPh sb="5" eb="7">
      <t>カンスウ</t>
    </rPh>
    <rPh sb="9" eb="10">
      <t>タン</t>
    </rPh>
    <rPh sb="10" eb="12">
      <t>ジョウケン</t>
    </rPh>
    <phoneticPr fontId="5"/>
  </si>
  <si>
    <r>
      <t>IF</t>
    </r>
    <r>
      <rPr>
        <b/>
        <sz val="14"/>
        <color indexed="12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(</t>
    </r>
    <r>
      <rPr>
        <b/>
        <sz val="14"/>
        <color indexed="12"/>
        <rFont val="ＭＳ Ｐゴシック"/>
        <family val="3"/>
        <charset val="128"/>
      </rPr>
      <t>論理式</t>
    </r>
    <r>
      <rPr>
        <sz val="14"/>
        <rFont val="ＭＳ Ｐゴシック"/>
        <family val="3"/>
        <charset val="128"/>
      </rPr>
      <t xml:space="preserve"> , </t>
    </r>
    <r>
      <rPr>
        <b/>
        <sz val="14"/>
        <color indexed="57"/>
        <rFont val="ＭＳ Ｐゴシック"/>
        <family val="3"/>
        <charset val="128"/>
      </rPr>
      <t>真の場合の値</t>
    </r>
    <r>
      <rPr>
        <sz val="14"/>
        <rFont val="ＭＳ Ｐゴシック"/>
        <family val="3"/>
        <charset val="128"/>
      </rPr>
      <t xml:space="preserve"> ,</t>
    </r>
    <r>
      <rPr>
        <b/>
        <sz val="14"/>
        <color indexed="10"/>
        <rFont val="ＭＳ Ｐゴシック"/>
        <family val="3"/>
        <charset val="128"/>
      </rPr>
      <t>偽の場合の論理式</t>
    </r>
    <r>
      <rPr>
        <sz val="14"/>
        <rFont val="ＭＳ Ｐゴシック"/>
        <family val="3"/>
        <charset val="128"/>
      </rPr>
      <t>）</t>
    </r>
    <rPh sb="4" eb="6">
      <t>ロンリ</t>
    </rPh>
    <rPh sb="6" eb="7">
      <t>シキ</t>
    </rPh>
    <rPh sb="10" eb="11">
      <t>シン</t>
    </rPh>
    <rPh sb="12" eb="14">
      <t>バアイ</t>
    </rPh>
    <rPh sb="15" eb="16">
      <t>アタイ</t>
    </rPh>
    <rPh sb="18" eb="19">
      <t>ギ</t>
    </rPh>
    <rPh sb="20" eb="22">
      <t>バアイ</t>
    </rPh>
    <rPh sb="23" eb="25">
      <t>ロンリ</t>
    </rPh>
    <rPh sb="25" eb="26">
      <t>シキ</t>
    </rPh>
    <phoneticPr fontId="5"/>
  </si>
  <si>
    <t>B</t>
    <phoneticPr fontId="5"/>
  </si>
  <si>
    <t>○</t>
    <phoneticPr fontId="5"/>
  </si>
  <si>
    <t>レベル</t>
    <phoneticPr fontId="5"/>
  </si>
  <si>
    <t>合否</t>
    <rPh sb="0" eb="2">
      <t>ゴウヒ</t>
    </rPh>
    <phoneticPr fontId="5"/>
  </si>
  <si>
    <t>浅野　カノン</t>
    <rPh sb="0" eb="1">
      <t>アサダ</t>
    </rPh>
    <rPh sb="1" eb="2">
      <t>ノ</t>
    </rPh>
    <phoneticPr fontId="0"/>
  </si>
  <si>
    <t>浅田　由美乃</t>
    <rPh sb="0" eb="2">
      <t>アサダ</t>
    </rPh>
    <rPh sb="3" eb="5">
      <t>ユミコ</t>
    </rPh>
    <rPh sb="5" eb="6">
      <t>ノ</t>
    </rPh>
    <phoneticPr fontId="0"/>
  </si>
  <si>
    <t>味岡　美智子</t>
    <rPh sb="0" eb="2">
      <t>アジオカ</t>
    </rPh>
    <rPh sb="3" eb="6">
      <t>ミチコ</t>
    </rPh>
    <phoneticPr fontId="0"/>
  </si>
  <si>
    <t>我孫子　四郎</t>
    <rPh sb="0" eb="3">
      <t>アビコ</t>
    </rPh>
    <rPh sb="4" eb="6">
      <t>シロウ</t>
    </rPh>
    <phoneticPr fontId="0"/>
  </si>
  <si>
    <t>飯田　いずみ</t>
    <rPh sb="0" eb="2">
      <t>イイダ</t>
    </rPh>
    <phoneticPr fontId="0"/>
  </si>
  <si>
    <t>石井　文夫</t>
    <rPh sb="0" eb="2">
      <t>イシイ</t>
    </rPh>
    <rPh sb="3" eb="5">
      <t>フミオ</t>
    </rPh>
    <phoneticPr fontId="0"/>
  </si>
  <si>
    <t>市原　雄二</t>
    <rPh sb="0" eb="2">
      <t>イチハラ</t>
    </rPh>
    <rPh sb="3" eb="5">
      <t>ユウジ</t>
    </rPh>
    <phoneticPr fontId="0"/>
  </si>
  <si>
    <t>井上　広一</t>
    <rPh sb="0" eb="2">
      <t>イノウエ</t>
    </rPh>
    <rPh sb="3" eb="5">
      <t>コウイチ</t>
    </rPh>
    <phoneticPr fontId="0"/>
  </si>
  <si>
    <t>越後　リョータ</t>
    <rPh sb="0" eb="2">
      <t>エチゴ</t>
    </rPh>
    <phoneticPr fontId="0"/>
  </si>
  <si>
    <t>大石　秀二</t>
    <rPh sb="0" eb="2">
      <t>オオイシ</t>
    </rPh>
    <rPh sb="3" eb="5">
      <t>シュウジ</t>
    </rPh>
    <phoneticPr fontId="0"/>
  </si>
  <si>
    <t>大笹　くみ</t>
    <rPh sb="0" eb="2">
      <t>オオササ</t>
    </rPh>
    <phoneticPr fontId="0"/>
  </si>
  <si>
    <t>大月　淳</t>
    <rPh sb="0" eb="2">
      <t>オオツキ</t>
    </rPh>
    <rPh sb="3" eb="4">
      <t>ジュン</t>
    </rPh>
    <phoneticPr fontId="0"/>
  </si>
  <si>
    <t>岡山　誠一</t>
    <rPh sb="0" eb="2">
      <t>オカヤマ</t>
    </rPh>
    <rPh sb="3" eb="5">
      <t>セイイチ</t>
    </rPh>
    <phoneticPr fontId="0"/>
  </si>
  <si>
    <t>小川　春子</t>
    <rPh sb="0" eb="2">
      <t>オガワ</t>
    </rPh>
    <rPh sb="3" eb="5">
      <t>ハルコ</t>
    </rPh>
    <phoneticPr fontId="0"/>
  </si>
  <si>
    <t>柏　太郎</t>
    <rPh sb="0" eb="1">
      <t>カシワ</t>
    </rPh>
    <rPh sb="2" eb="4">
      <t>タロウ</t>
    </rPh>
    <phoneticPr fontId="0"/>
  </si>
  <si>
    <t>加藤　孝司</t>
    <rPh sb="0" eb="2">
      <t>カトウ</t>
    </rPh>
    <rPh sb="3" eb="5">
      <t>タカシ</t>
    </rPh>
    <phoneticPr fontId="0"/>
  </si>
  <si>
    <t>年</t>
    <rPh sb="0" eb="1">
      <t>ネン</t>
    </rPh>
    <phoneticPr fontId="5"/>
  </si>
  <si>
    <t>組</t>
    <rPh sb="0" eb="1">
      <t>クミ</t>
    </rPh>
    <phoneticPr fontId="5"/>
  </si>
  <si>
    <t>角田　幸一</t>
    <rPh sb="0" eb="2">
      <t>スミタ</t>
    </rPh>
    <rPh sb="3" eb="5">
      <t>コウイチ</t>
    </rPh>
    <phoneticPr fontId="5"/>
  </si>
  <si>
    <t>曽根　直子</t>
    <rPh sb="0" eb="2">
      <t>ソネ</t>
    </rPh>
    <rPh sb="3" eb="5">
      <t>ナオコ</t>
    </rPh>
    <phoneticPr fontId="5"/>
  </si>
  <si>
    <t>園田　賢</t>
    <rPh sb="0" eb="2">
      <t>ソノダ</t>
    </rPh>
    <rPh sb="3" eb="4">
      <t>ケン</t>
    </rPh>
    <phoneticPr fontId="5"/>
  </si>
  <si>
    <t>大紋　成美</t>
    <rPh sb="0" eb="2">
      <t>ダイモン</t>
    </rPh>
    <rPh sb="3" eb="5">
      <t>ナルミ</t>
    </rPh>
    <phoneticPr fontId="5"/>
  </si>
  <si>
    <t>高木　良子</t>
    <rPh sb="0" eb="2">
      <t>タカギ</t>
    </rPh>
    <rPh sb="3" eb="5">
      <t>ヨシコ</t>
    </rPh>
    <phoneticPr fontId="5"/>
  </si>
  <si>
    <t>高橋　薫</t>
    <rPh sb="0" eb="2">
      <t>タカハシ</t>
    </rPh>
    <rPh sb="3" eb="4">
      <t>カオル</t>
    </rPh>
    <phoneticPr fontId="5"/>
  </si>
  <si>
    <t>高橋　みゆき</t>
    <rPh sb="0" eb="2">
      <t>タカハシ</t>
    </rPh>
    <phoneticPr fontId="5"/>
  </si>
  <si>
    <t>多賀谷　ツネ</t>
    <rPh sb="0" eb="3">
      <t>タガヤ</t>
    </rPh>
    <phoneticPr fontId="5"/>
  </si>
  <si>
    <t>玉村　安寿</t>
    <rPh sb="0" eb="2">
      <t>タマムラ</t>
    </rPh>
    <rPh sb="3" eb="5">
      <t>アンジュ</t>
    </rPh>
    <phoneticPr fontId="5"/>
  </si>
  <si>
    <t>田中　里紗</t>
    <rPh sb="0" eb="2">
      <t>タナカ</t>
    </rPh>
    <rPh sb="3" eb="5">
      <t>リサ</t>
    </rPh>
    <phoneticPr fontId="5"/>
  </si>
  <si>
    <t>中村　洋子</t>
    <rPh sb="0" eb="2">
      <t>ナカムラ</t>
    </rPh>
    <rPh sb="3" eb="5">
      <t>ヨウコ</t>
    </rPh>
    <phoneticPr fontId="5"/>
  </si>
  <si>
    <t>浜島　智久</t>
    <rPh sb="0" eb="2">
      <t>ハマジマ</t>
    </rPh>
    <rPh sb="3" eb="5">
      <t>トモヒサ</t>
    </rPh>
    <phoneticPr fontId="5"/>
  </si>
  <si>
    <t>山田　あゆ</t>
    <rPh sb="0" eb="2">
      <t>ヤマダ</t>
    </rPh>
    <phoneticPr fontId="5"/>
  </si>
  <si>
    <t>安岡　力太郎</t>
    <rPh sb="0" eb="2">
      <t>ヤスオカ</t>
    </rPh>
    <rPh sb="3" eb="4">
      <t>リキ</t>
    </rPh>
    <rPh sb="4" eb="6">
      <t>タロウ</t>
    </rPh>
    <phoneticPr fontId="5"/>
  </si>
  <si>
    <t>①</t>
    <phoneticPr fontId="5"/>
  </si>
  <si>
    <t>③</t>
    <phoneticPr fontId="5"/>
  </si>
  <si>
    <t>④</t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</si>
  <si>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</si>
  <si>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</si>
  <si>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</si>
  <si>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①４月の金額欄に計算式を入力する（単価×数量）</t>
    <rPh sb="2" eb="3">
      <t>ガツ</t>
    </rPh>
    <rPh sb="4" eb="6">
      <t>キンガク</t>
    </rPh>
    <rPh sb="6" eb="7">
      <t>ラン</t>
    </rPh>
    <rPh sb="8" eb="10">
      <t>ケイサン</t>
    </rPh>
    <rPh sb="10" eb="11">
      <t>シキ</t>
    </rPh>
    <rPh sb="12" eb="14">
      <t>ニュウリョク</t>
    </rPh>
    <rPh sb="17" eb="19">
      <t>タンカ</t>
    </rPh>
    <rPh sb="20" eb="22">
      <t>スウリョウ</t>
    </rPh>
    <phoneticPr fontId="5"/>
  </si>
  <si>
    <t>③オートフィルで式をコピーし、５月、６月の金額を求める</t>
    <rPh sb="8" eb="9">
      <t>シキ</t>
    </rPh>
    <rPh sb="16" eb="17">
      <t>ガツ</t>
    </rPh>
    <rPh sb="19" eb="20">
      <t>ガツ</t>
    </rPh>
    <rPh sb="21" eb="23">
      <t>キンガク</t>
    </rPh>
    <rPh sb="24" eb="25">
      <t>モト</t>
    </rPh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</si>
  <si>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 C13＊D13</t>
    </r>
    <rPh sb="2" eb="3">
      <t>シキ</t>
    </rPh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</si>
  <si>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 C14＊D14</t>
    </r>
    <rPh sb="2" eb="3">
      <t>シキ</t>
    </rPh>
    <phoneticPr fontId="5"/>
  </si>
  <si>
    <t>それぞれの月の金額を求め、表を完成させます</t>
    <rPh sb="5" eb="6">
      <t>ツキ</t>
    </rPh>
    <rPh sb="7" eb="9">
      <t>キンガク</t>
    </rPh>
    <rPh sb="10" eb="11">
      <t>モト</t>
    </rPh>
    <rPh sb="13" eb="14">
      <t>ヒョウ</t>
    </rPh>
    <rPh sb="15" eb="17">
      <t>カンセイ</t>
    </rPh>
    <phoneticPr fontId="5"/>
  </si>
  <si>
    <t>ただし式の入力は緑のセルのみとします</t>
    <rPh sb="3" eb="4">
      <t>シキ</t>
    </rPh>
    <rPh sb="5" eb="7">
      <t>ニュウリョク</t>
    </rPh>
    <rPh sb="7" eb="8">
      <t>サンシキ</t>
    </rPh>
    <rPh sb="8" eb="9">
      <t>ミドリ</t>
    </rPh>
    <phoneticPr fontId="5"/>
  </si>
  <si>
    <r>
      <t xml:space="preserve">IF( </t>
    </r>
    <r>
      <rPr>
        <b/>
        <sz val="11"/>
        <color indexed="10"/>
        <rFont val="ＭＳ Ｐゴシック"/>
        <family val="3"/>
        <charset val="128"/>
      </rPr>
      <t>AND</t>
    </r>
    <r>
      <rPr>
        <b/>
        <sz val="11"/>
        <rFont val="ＭＳ Ｐゴシック"/>
        <family val="3"/>
        <charset val="128"/>
      </rPr>
      <t xml:space="preserve">( F15="A", G15="○" ), </t>
    </r>
    <r>
      <rPr>
        <b/>
        <sz val="11"/>
        <color indexed="12"/>
        <rFont val="ＭＳ Ｐゴシック"/>
        <family val="3"/>
        <charset val="128"/>
      </rPr>
      <t>"合格"</t>
    </r>
    <r>
      <rPr>
        <b/>
        <sz val="11"/>
        <rFont val="ＭＳ Ｐゴシック"/>
        <family val="3"/>
        <charset val="128"/>
      </rPr>
      <t>,</t>
    </r>
    <r>
      <rPr>
        <b/>
        <sz val="11"/>
        <color indexed="57"/>
        <rFont val="ＭＳ Ｐゴシック"/>
        <family val="3"/>
        <charset val="128"/>
      </rPr>
      <t xml:space="preserve">"不合格" </t>
    </r>
    <r>
      <rPr>
        <b/>
        <sz val="11"/>
        <rFont val="ＭＳ Ｐゴシック"/>
        <family val="3"/>
        <charset val="128"/>
      </rPr>
      <t>)</t>
    </r>
    <rPh sb="30" eb="32">
      <t>ゴウカク</t>
    </rPh>
    <rPh sb="35" eb="38">
      <t>フゴウカク</t>
    </rPh>
    <phoneticPr fontId="5"/>
  </si>
  <si>
    <r>
      <t xml:space="preserve">IF( </t>
    </r>
    <r>
      <rPr>
        <b/>
        <sz val="11"/>
        <color indexed="10"/>
        <rFont val="ＭＳ Ｐゴシック"/>
        <family val="3"/>
        <charset val="128"/>
      </rPr>
      <t>OR</t>
    </r>
    <r>
      <rPr>
        <b/>
        <sz val="11"/>
        <rFont val="ＭＳ Ｐゴシック"/>
        <family val="3"/>
        <charset val="128"/>
      </rPr>
      <t xml:space="preserve">( F20="A",G20="○" ), </t>
    </r>
    <r>
      <rPr>
        <b/>
        <sz val="11"/>
        <color indexed="12"/>
        <rFont val="ＭＳ Ｐゴシック"/>
        <family val="3"/>
        <charset val="128"/>
      </rPr>
      <t>"合格"</t>
    </r>
    <r>
      <rPr>
        <b/>
        <sz val="11"/>
        <rFont val="ＭＳ Ｐゴシック"/>
        <family val="3"/>
        <charset val="128"/>
      </rPr>
      <t>,</t>
    </r>
    <r>
      <rPr>
        <b/>
        <sz val="11"/>
        <color indexed="57"/>
        <rFont val="ＭＳ Ｐゴシック"/>
        <family val="3"/>
        <charset val="128"/>
      </rPr>
      <t xml:space="preserve">"不合格" </t>
    </r>
    <r>
      <rPr>
        <b/>
        <sz val="11"/>
        <rFont val="ＭＳ Ｐゴシック"/>
        <family val="3"/>
        <charset val="128"/>
      </rPr>
      <t>)</t>
    </r>
    <rPh sb="28" eb="30">
      <t>ゴウカク</t>
    </rPh>
    <rPh sb="33" eb="36">
      <t>フゴウカク</t>
    </rPh>
    <phoneticPr fontId="5"/>
  </si>
  <si>
    <t>練習問題－１</t>
    <rPh sb="0" eb="2">
      <t>レンシュウ</t>
    </rPh>
    <rPh sb="2" eb="4">
      <t>モンダイ</t>
    </rPh>
    <phoneticPr fontId="5"/>
  </si>
  <si>
    <t>No.</t>
    <phoneticPr fontId="5"/>
  </si>
  <si>
    <t>7月</t>
  </si>
  <si>
    <t>8月</t>
  </si>
  <si>
    <t>9月</t>
  </si>
  <si>
    <t>平成27年度版</t>
    <rPh sb="0" eb="2">
      <t>ヘイセイ</t>
    </rPh>
    <rPh sb="4" eb="6">
      <t>ネンド</t>
    </rPh>
    <rPh sb="6" eb="7">
      <t>バン</t>
    </rPh>
    <phoneticPr fontId="5"/>
  </si>
  <si>
    <t>成績</t>
    <rPh sb="0" eb="2">
      <t>セイセキ</t>
    </rPh>
    <phoneticPr fontId="5"/>
  </si>
  <si>
    <r>
      <t>それ以外は、判定の欄にB</t>
    </r>
    <r>
      <rPr>
        <sz val="10"/>
        <rFont val="ＭＳ Ｐゴシック"/>
        <family val="3"/>
        <charset val="128"/>
      </rPr>
      <t>を表示させてください。</t>
    </r>
    <rPh sb="2" eb="4">
      <t>イガイ</t>
    </rPh>
    <rPh sb="6" eb="8">
      <t>ハンテイ</t>
    </rPh>
    <rPh sb="9" eb="10">
      <t>ラン</t>
    </rPh>
    <rPh sb="13" eb="15">
      <t>ヒョウジ</t>
    </rPh>
    <phoneticPr fontId="5"/>
  </si>
  <si>
    <t>朝食を食べる</t>
    <rPh sb="0" eb="2">
      <t>チョウショク</t>
    </rPh>
    <rPh sb="3" eb="4">
      <t>タ</t>
    </rPh>
    <phoneticPr fontId="5"/>
  </si>
  <si>
    <t>○</t>
  </si>
  <si>
    <t>×</t>
  </si>
  <si>
    <t>　①朝食を食べる割合別に８０点以上の人数を計算しましょう</t>
    <rPh sb="2" eb="4">
      <t>チョウショク</t>
    </rPh>
    <rPh sb="5" eb="6">
      <t>タ</t>
    </rPh>
    <rPh sb="8" eb="10">
      <t>ワリアイ</t>
    </rPh>
    <rPh sb="10" eb="11">
      <t>ベツ</t>
    </rPh>
    <rPh sb="14" eb="15">
      <t>テン</t>
    </rPh>
    <rPh sb="15" eb="17">
      <t>イジョウ</t>
    </rPh>
    <rPh sb="18" eb="20">
      <t>ニンズ</t>
    </rPh>
    <rPh sb="21" eb="23">
      <t>ケイサン</t>
    </rPh>
    <phoneticPr fontId="5"/>
  </si>
  <si>
    <t>◎</t>
  </si>
  <si>
    <t>毎日朝食を
食べる</t>
    <rPh sb="0" eb="2">
      <t>マイニチ</t>
    </rPh>
    <rPh sb="2" eb="4">
      <t>チョウショク</t>
    </rPh>
    <rPh sb="6" eb="7">
      <t>タ</t>
    </rPh>
    <phoneticPr fontId="5"/>
  </si>
  <si>
    <t>就寝
時間は</t>
    <rPh sb="0" eb="2">
      <t>シュウシン</t>
    </rPh>
    <rPh sb="3" eb="5">
      <t>ジカン</t>
    </rPh>
    <phoneticPr fontId="5"/>
  </si>
  <si>
    <t>　②就寝時間別に50点未満の人数を計算しましょう</t>
    <rPh sb="2" eb="4">
      <t>シュウシン</t>
    </rPh>
    <rPh sb="4" eb="6">
      <t>ジカン</t>
    </rPh>
    <rPh sb="6" eb="7">
      <t>ベツ</t>
    </rPh>
    <rPh sb="10" eb="11">
      <t>テン</t>
    </rPh>
    <rPh sb="11" eb="13">
      <t>ミマン</t>
    </rPh>
    <rPh sb="14" eb="16">
      <t>ニンズウ</t>
    </rPh>
    <rPh sb="17" eb="19">
      <t>ケイサン</t>
    </rPh>
    <phoneticPr fontId="5"/>
  </si>
  <si>
    <r>
      <t>8</t>
    </r>
    <r>
      <rPr>
        <sz val="11"/>
        <rFont val="ＭＳ Ｐゴシック"/>
        <family val="3"/>
        <charset val="128"/>
      </rPr>
      <t>0点以上</t>
    </r>
    <rPh sb="2" eb="3">
      <t>テン</t>
    </rPh>
    <rPh sb="3" eb="5">
      <t>イジョウ</t>
    </rPh>
    <phoneticPr fontId="5"/>
  </si>
  <si>
    <t>就寝時間</t>
    <rPh sb="0" eb="2">
      <t>シュウシン</t>
    </rPh>
    <rPh sb="2" eb="4">
      <t>ジカン</t>
    </rPh>
    <phoneticPr fontId="5"/>
  </si>
  <si>
    <t>50点未満</t>
    <rPh sb="2" eb="3">
      <t>テン</t>
    </rPh>
    <rPh sb="3" eb="5">
      <t>ミマン</t>
    </rPh>
    <phoneticPr fontId="5"/>
  </si>
  <si>
    <t>◎</t>
    <phoneticPr fontId="5"/>
  </si>
  <si>
    <t>COUNTIFS関数</t>
    <rPh sb="8" eb="9">
      <t>セキ</t>
    </rPh>
    <rPh sb="9" eb="10">
      <t>カズ</t>
    </rPh>
    <phoneticPr fontId="5"/>
  </si>
  <si>
    <t>COUNTIFS</t>
    <phoneticPr fontId="5"/>
  </si>
  <si>
    <r>
      <t>（</t>
    </r>
    <r>
      <rPr>
        <b/>
        <sz val="14"/>
        <color theme="3" tint="0.39997558519241921"/>
        <rFont val="ＭＳ Ｐゴシック"/>
        <family val="3"/>
        <charset val="128"/>
      </rPr>
      <t>範囲1</t>
    </r>
    <r>
      <rPr>
        <b/>
        <sz val="14"/>
        <color indexed="40"/>
        <rFont val="ＭＳ Ｐゴシック"/>
        <family val="3"/>
        <charset val="128"/>
      </rPr>
      <t>,</t>
    </r>
    <r>
      <rPr>
        <b/>
        <sz val="14"/>
        <color theme="3" tint="0.39997558519241921"/>
        <rFont val="ＭＳ Ｐゴシック"/>
        <family val="3"/>
        <charset val="128"/>
      </rPr>
      <t>条件1</t>
    </r>
    <r>
      <rPr>
        <b/>
        <sz val="14"/>
        <rFont val="ＭＳ Ｐゴシック"/>
        <family val="3"/>
        <charset val="128"/>
      </rPr>
      <t>,</t>
    </r>
    <r>
      <rPr>
        <b/>
        <sz val="14"/>
        <color rgb="FFFF66FF"/>
        <rFont val="ＭＳ Ｐゴシック"/>
        <family val="3"/>
        <charset val="128"/>
      </rPr>
      <t>範囲2</t>
    </r>
    <r>
      <rPr>
        <b/>
        <sz val="14"/>
        <rFont val="ＭＳ Ｐゴシック"/>
        <family val="3"/>
        <charset val="128"/>
      </rPr>
      <t>,</t>
    </r>
    <r>
      <rPr>
        <b/>
        <sz val="14"/>
        <color rgb="FFFF66FF"/>
        <rFont val="ＭＳ Ｐゴシック"/>
        <family val="3"/>
        <charset val="128"/>
      </rPr>
      <t>条件2</t>
    </r>
    <r>
      <rPr>
        <b/>
        <sz val="14"/>
        <rFont val="ＭＳ Ｐゴシック"/>
        <family val="3"/>
        <charset val="128"/>
      </rPr>
      <t>・・・・・・）</t>
    </r>
    <rPh sb="1" eb="3">
      <t>ハンイ</t>
    </rPh>
    <rPh sb="5" eb="7">
      <t>ジョウケン</t>
    </rPh>
    <rPh sb="9" eb="11">
      <t>ハンイ</t>
    </rPh>
    <rPh sb="13" eb="15">
      <t>ジョウケン</t>
    </rPh>
    <phoneticPr fontId="5"/>
  </si>
  <si>
    <t>　　関数の挿入方法の基本</t>
    <rPh sb="2" eb="4">
      <t>カンスウ</t>
    </rPh>
    <rPh sb="5" eb="7">
      <t>ソウニュウ</t>
    </rPh>
    <rPh sb="7" eb="9">
      <t>ホウホウ</t>
    </rPh>
    <rPh sb="10" eb="12">
      <t>キホン</t>
    </rPh>
    <phoneticPr fontId="5"/>
  </si>
  <si>
    <t>②「ホーム」のオートSUMボタンで関数を選択</t>
    <rPh sb="17" eb="19">
      <t>カンスウ</t>
    </rPh>
    <rPh sb="20" eb="22">
      <t>センタク</t>
    </rPh>
    <phoneticPr fontId="5"/>
  </si>
  <si>
    <t>■指定した条件が真か偽かを判断し、それぞれの場合の値を返します</t>
    <rPh sb="1" eb="3">
      <t>シテイ</t>
    </rPh>
    <rPh sb="5" eb="7">
      <t>ジョウケン</t>
    </rPh>
    <rPh sb="8" eb="9">
      <t>シン</t>
    </rPh>
    <rPh sb="10" eb="11">
      <t>ギ</t>
    </rPh>
    <rPh sb="13" eb="15">
      <t>ハンダン</t>
    </rPh>
    <rPh sb="22" eb="24">
      <t>バアイ</t>
    </rPh>
    <rPh sb="25" eb="26">
      <t>アタイ</t>
    </rPh>
    <rPh sb="27" eb="28">
      <t>カエ</t>
    </rPh>
    <phoneticPr fontId="5"/>
  </si>
  <si>
    <r>
      <t>IF</t>
    </r>
    <r>
      <rPr>
        <b/>
        <sz val="14"/>
        <color indexed="12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(</t>
    </r>
    <r>
      <rPr>
        <b/>
        <sz val="14"/>
        <color rgb="FF0066FF"/>
        <rFont val="ＭＳ Ｐゴシック"/>
        <family val="3"/>
        <charset val="128"/>
      </rPr>
      <t>論理式</t>
    </r>
    <r>
      <rPr>
        <sz val="14"/>
        <rFont val="ＭＳ Ｐゴシック"/>
        <family val="3"/>
        <charset val="128"/>
      </rPr>
      <t xml:space="preserve"> , </t>
    </r>
    <r>
      <rPr>
        <b/>
        <sz val="14"/>
        <color indexed="57"/>
        <rFont val="ＭＳ Ｐゴシック"/>
        <family val="3"/>
        <charset val="128"/>
      </rPr>
      <t>真の場合の値</t>
    </r>
    <r>
      <rPr>
        <sz val="14"/>
        <rFont val="ＭＳ Ｐゴシック"/>
        <family val="3"/>
        <charset val="128"/>
      </rPr>
      <t xml:space="preserve"> , </t>
    </r>
    <r>
      <rPr>
        <b/>
        <sz val="14"/>
        <color indexed="10"/>
        <rFont val="ＭＳ Ｐゴシック"/>
        <family val="3"/>
        <charset val="128"/>
      </rPr>
      <t>偽の場合の値</t>
    </r>
    <r>
      <rPr>
        <sz val="14"/>
        <rFont val="ＭＳ Ｐゴシック"/>
        <family val="3"/>
        <charset val="128"/>
      </rPr>
      <t xml:space="preserve"> )</t>
    </r>
    <rPh sb="4" eb="6">
      <t>ロンリ</t>
    </rPh>
    <rPh sb="6" eb="7">
      <t>シキ</t>
    </rPh>
    <rPh sb="10" eb="11">
      <t>シン</t>
    </rPh>
    <rPh sb="12" eb="14">
      <t>バアイ</t>
    </rPh>
    <rPh sb="15" eb="16">
      <t>アタイ</t>
    </rPh>
    <rPh sb="19" eb="20">
      <t>ギ</t>
    </rPh>
    <rPh sb="21" eb="23">
      <t>バアイ</t>
    </rPh>
    <rPh sb="24" eb="25">
      <t>アタイ</t>
    </rPh>
    <phoneticPr fontId="5"/>
  </si>
  <si>
    <r>
      <t xml:space="preserve">  </t>
    </r>
    <r>
      <rPr>
        <b/>
        <sz val="11"/>
        <rFont val="ＭＳ Ｐゴシック"/>
        <family val="3"/>
        <charset val="128"/>
      </rPr>
      <t>例）　</t>
    </r>
    <r>
      <rPr>
        <b/>
        <sz val="11"/>
        <color rgb="FF0070C0"/>
        <rFont val="ＭＳ Ｐゴシック"/>
        <family val="3"/>
        <charset val="128"/>
      </rPr>
      <t>朝食を食べるが◎　</t>
    </r>
    <r>
      <rPr>
        <sz val="11"/>
        <rFont val="ＭＳ Ｐゴシック"/>
        <family val="3"/>
        <charset val="128"/>
      </rPr>
      <t>で</t>
    </r>
    <r>
      <rPr>
        <b/>
        <sz val="11"/>
        <color rgb="FF0070C0"/>
        <rFont val="ＭＳ Ｐゴシック"/>
        <family val="3"/>
        <charset val="128"/>
      </rPr>
      <t>　</t>
    </r>
    <r>
      <rPr>
        <b/>
        <sz val="11"/>
        <color rgb="FFFF66FF"/>
        <rFont val="ＭＳ Ｐゴシック"/>
        <family val="3"/>
        <charset val="128"/>
      </rPr>
      <t xml:space="preserve">８０点以上 </t>
    </r>
    <r>
      <rPr>
        <sz val="11"/>
        <rFont val="ＭＳ Ｐゴシック"/>
        <family val="3"/>
        <charset val="128"/>
      </rPr>
      <t>の人数を計算しましょう</t>
    </r>
    <rPh sb="2" eb="3">
      <t>レイ</t>
    </rPh>
    <phoneticPr fontId="5"/>
  </si>
  <si>
    <r>
      <t>　　　IF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rgb="FF0066FF"/>
        <rFont val="ＭＳ Ｐゴシック"/>
        <family val="3"/>
        <charset val="128"/>
      </rPr>
      <t>P8 &gt;= 80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indexed="57"/>
        <rFont val="ＭＳ Ｐゴシック"/>
        <family val="3"/>
        <charset val="128"/>
      </rPr>
      <t>"Ａ"</t>
    </r>
    <r>
      <rPr>
        <b/>
        <sz val="12"/>
        <color indexed="62"/>
        <rFont val="ＭＳ Ｐゴシック"/>
        <family val="3"/>
        <charset val="128"/>
      </rPr>
      <t>, ・・・・・ )</t>
    </r>
    <phoneticPr fontId="5"/>
  </si>
  <si>
    <r>
      <t>　　　IF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rgb="FF0066FF"/>
        <rFont val="ＭＳ Ｐゴシック"/>
        <family val="3"/>
        <charset val="128"/>
      </rPr>
      <t>P8 &gt;= 80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indexed="57"/>
        <rFont val="ＭＳ Ｐゴシック"/>
        <family val="3"/>
        <charset val="128"/>
      </rPr>
      <t>"A"</t>
    </r>
    <r>
      <rPr>
        <b/>
        <sz val="12"/>
        <color indexed="62"/>
        <rFont val="ＭＳ Ｐゴシック"/>
        <family val="3"/>
        <charset val="128"/>
      </rPr>
      <t xml:space="preserve">, IF( P8 </t>
    </r>
    <r>
      <rPr>
        <b/>
        <sz val="12"/>
        <color indexed="14"/>
        <rFont val="ＭＳ Ｐゴシック"/>
        <family val="3"/>
        <charset val="128"/>
      </rPr>
      <t>&gt;= 40,</t>
    </r>
    <r>
      <rPr>
        <b/>
        <sz val="12"/>
        <color indexed="61"/>
        <rFont val="ＭＳ Ｐゴシック"/>
        <family val="3"/>
        <charset val="128"/>
      </rPr>
      <t>"B",</t>
    </r>
    <r>
      <rPr>
        <b/>
        <sz val="12"/>
        <color indexed="51"/>
        <rFont val="ＭＳ Ｐゴシック"/>
        <family val="3"/>
        <charset val="128"/>
      </rPr>
      <t xml:space="preserve">"C" </t>
    </r>
    <r>
      <rPr>
        <b/>
        <sz val="12"/>
        <color indexed="62"/>
        <rFont val="ＭＳ Ｐゴシック"/>
        <family val="3"/>
        <charset val="128"/>
      </rPr>
      <t>)　)</t>
    </r>
    <phoneticPr fontId="5"/>
  </si>
  <si>
    <r>
      <t xml:space="preserve">  例）　もし、得点（セルP8）が</t>
    </r>
    <r>
      <rPr>
        <sz val="12"/>
        <color indexed="12"/>
        <rFont val="ＭＳ Ｐゴシック"/>
        <family val="3"/>
        <charset val="128"/>
      </rPr>
      <t xml:space="preserve"> </t>
    </r>
    <r>
      <rPr>
        <b/>
        <sz val="12"/>
        <color rgb="FF0066FF"/>
        <rFont val="ＭＳ Ｐゴシック"/>
        <family val="3"/>
        <charset val="128"/>
      </rPr>
      <t>80点以上なら</t>
    </r>
    <r>
      <rPr>
        <b/>
        <sz val="12"/>
        <color indexed="57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>　、</t>
    </r>
    <r>
      <rPr>
        <b/>
        <sz val="12"/>
        <color indexed="14"/>
        <rFont val="ＭＳ Ｐゴシック"/>
        <family val="3"/>
        <charset val="128"/>
      </rPr>
      <t>40点以上79点以下なら</t>
    </r>
    <r>
      <rPr>
        <b/>
        <sz val="12"/>
        <color indexed="61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>、</t>
    </r>
    <rPh sb="2" eb="3">
      <t>レイ</t>
    </rPh>
    <rPh sb="8" eb="10">
      <t>トクテン</t>
    </rPh>
    <rPh sb="20" eb="21">
      <t>テン</t>
    </rPh>
    <rPh sb="21" eb="23">
      <t>イジョウ</t>
    </rPh>
    <rPh sb="30" eb="31">
      <t>テン</t>
    </rPh>
    <rPh sb="31" eb="33">
      <t>イジョウ</t>
    </rPh>
    <rPh sb="35" eb="38">
      <t>テンイカ</t>
    </rPh>
    <phoneticPr fontId="5"/>
  </si>
  <si>
    <t>★関数編</t>
    <rPh sb="1" eb="3">
      <t>カンスウ</t>
    </rPh>
    <rPh sb="3" eb="4">
      <t>ヘン</t>
    </rPh>
    <phoneticPr fontId="5"/>
  </si>
  <si>
    <t>問題１：「４月」の消しゴム代を計算し、他へコピーする</t>
    <rPh sb="0" eb="2">
      <t>モンダイ</t>
    </rPh>
    <rPh sb="6" eb="7">
      <t>ガツ</t>
    </rPh>
    <rPh sb="9" eb="10">
      <t>ケ</t>
    </rPh>
    <rPh sb="13" eb="14">
      <t>ダイ</t>
    </rPh>
    <rPh sb="15" eb="17">
      <t>ケイサン</t>
    </rPh>
    <rPh sb="19" eb="20">
      <t>タ</t>
    </rPh>
    <phoneticPr fontId="5"/>
  </si>
  <si>
    <t>問題２：「４月」の消しゴム代を計算し、他へコピーする</t>
    <rPh sb="0" eb="2">
      <t>モンダイ</t>
    </rPh>
    <rPh sb="6" eb="7">
      <t>ガツ</t>
    </rPh>
    <rPh sb="9" eb="10">
      <t>ケ</t>
    </rPh>
    <rPh sb="13" eb="14">
      <t>ダイ</t>
    </rPh>
    <rPh sb="15" eb="17">
      <t>ケイサン</t>
    </rPh>
    <rPh sb="19" eb="20">
      <t>タ</t>
    </rPh>
    <phoneticPr fontId="5"/>
  </si>
  <si>
    <t>　　※ヒント：数量の列部分、単価の行部分が絶対参照</t>
    <rPh sb="7" eb="9">
      <t>スウリョウ</t>
    </rPh>
    <rPh sb="10" eb="11">
      <t>レツ</t>
    </rPh>
    <rPh sb="11" eb="13">
      <t>ブブン</t>
    </rPh>
    <rPh sb="14" eb="16">
      <t>タンカ</t>
    </rPh>
    <rPh sb="17" eb="18">
      <t>ギョウ</t>
    </rPh>
    <rPh sb="18" eb="20">
      <t>ブブン</t>
    </rPh>
    <rPh sb="21" eb="23">
      <t>ゼッタイ</t>
    </rPh>
    <rPh sb="23" eb="25">
      <t>サンショウ</t>
    </rPh>
    <phoneticPr fontId="5"/>
  </si>
  <si>
    <t>のり</t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</si>
  <si>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</si>
  <si>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</si>
  <si>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r>
      <t xml:space="preserve">   レベル(F15)がAで、かつ判定(G15)が○の時</t>
    </r>
    <r>
      <rPr>
        <b/>
        <sz val="11"/>
        <rFont val="ＭＳ Ｐゴシック"/>
        <family val="3"/>
        <charset val="128"/>
      </rPr>
      <t>、</t>
    </r>
    <r>
      <rPr>
        <b/>
        <sz val="11"/>
        <color indexed="12"/>
        <rFont val="ＭＳ Ｐゴシック"/>
        <family val="3"/>
        <charset val="128"/>
      </rPr>
      <t>合格</t>
    </r>
    <r>
      <rPr>
        <b/>
        <sz val="11"/>
        <color indexed="57"/>
        <rFont val="ＭＳ Ｐゴシック"/>
        <family val="3"/>
        <charset val="128"/>
      </rPr>
      <t xml:space="preserve"> それ以外は不合格</t>
    </r>
    <rPh sb="17" eb="19">
      <t>ハンテイ</t>
    </rPh>
    <rPh sb="27" eb="28">
      <t>トキ</t>
    </rPh>
    <rPh sb="29" eb="31">
      <t>ゴウカク</t>
    </rPh>
    <rPh sb="34" eb="36">
      <t>イガイ</t>
    </rPh>
    <rPh sb="37" eb="40">
      <t>フゴウカク</t>
    </rPh>
    <phoneticPr fontId="5"/>
  </si>
  <si>
    <r>
      <t xml:space="preserve">   レベルが(F20)がAか、またはG20が○の時</t>
    </r>
    <r>
      <rPr>
        <b/>
        <sz val="11"/>
        <rFont val="ＭＳ Ｐゴシック"/>
        <family val="3"/>
        <charset val="128"/>
      </rPr>
      <t>、</t>
    </r>
    <r>
      <rPr>
        <b/>
        <sz val="11"/>
        <color indexed="12"/>
        <rFont val="ＭＳ Ｐゴシック"/>
        <family val="3"/>
        <charset val="128"/>
      </rPr>
      <t>合格</t>
    </r>
    <r>
      <rPr>
        <b/>
        <sz val="11"/>
        <color indexed="57"/>
        <rFont val="ＭＳ Ｐゴシック"/>
        <family val="3"/>
        <charset val="128"/>
      </rPr>
      <t xml:space="preserve"> それ以外は不合格</t>
    </r>
    <rPh sb="25" eb="26">
      <t>トキ</t>
    </rPh>
    <rPh sb="27" eb="29">
      <t>ゴウカク</t>
    </rPh>
    <rPh sb="32" eb="34">
      <t>イガイ</t>
    </rPh>
    <rPh sb="35" eb="38">
      <t>フゴウカク</t>
    </rPh>
    <phoneticPr fontId="5"/>
  </si>
  <si>
    <r>
      <t>セキュリティ設定</t>
    </r>
    <r>
      <rPr>
        <b/>
        <sz val="14"/>
        <color indexed="19"/>
        <rFont val="HG丸ｺﾞｼｯｸM-PRO"/>
        <family val="3"/>
        <charset val="128"/>
      </rPr>
      <t>（パスワード）</t>
    </r>
    <phoneticPr fontId="5"/>
  </si>
  <si>
    <t>ファイルを開く時やファイルを上書き保存する時にパスワードを設定できます。</t>
    <rPh sb="5" eb="6">
      <t>ヒラ</t>
    </rPh>
    <rPh sb="7" eb="8">
      <t>トキ</t>
    </rPh>
    <rPh sb="14" eb="16">
      <t>ウワガ</t>
    </rPh>
    <rPh sb="17" eb="19">
      <t>ホゾン</t>
    </rPh>
    <rPh sb="21" eb="22">
      <t>トキ</t>
    </rPh>
    <rPh sb="29" eb="31">
      <t>セッテイ</t>
    </rPh>
    <phoneticPr fontId="5"/>
  </si>
  <si>
    <t>書き込みパスワード</t>
    <rPh sb="0" eb="1">
      <t>カ</t>
    </rPh>
    <rPh sb="2" eb="3">
      <t>コ</t>
    </rPh>
    <phoneticPr fontId="5"/>
  </si>
  <si>
    <t>：パスワードを知らないユーザーは上書き保存できません</t>
    <rPh sb="7" eb="8">
      <t>シ</t>
    </rPh>
    <rPh sb="16" eb="18">
      <t>ウワガ</t>
    </rPh>
    <rPh sb="19" eb="21">
      <t>ホゾン</t>
    </rPh>
    <phoneticPr fontId="5"/>
  </si>
  <si>
    <t>読み取りパスワード</t>
    <rPh sb="0" eb="1">
      <t>ヨ</t>
    </rPh>
    <rPh sb="2" eb="3">
      <t>ト</t>
    </rPh>
    <phoneticPr fontId="5"/>
  </si>
  <si>
    <t>：パスワードを知らないユーザーは開くことはできません</t>
    <rPh sb="7" eb="8">
      <t>シ</t>
    </rPh>
    <rPh sb="16" eb="17">
      <t>ヒラ</t>
    </rPh>
    <phoneticPr fontId="5"/>
  </si>
  <si>
    <t>　【手順】</t>
    <rPh sb="2" eb="4">
      <t>テジュン</t>
    </rPh>
    <phoneticPr fontId="5"/>
  </si>
  <si>
    <t>①名前を付けて保存（「ファイル」タブ → 「名前をつけて保存」）</t>
    <rPh sb="1" eb="3">
      <t>ナマエ</t>
    </rPh>
    <rPh sb="4" eb="5">
      <t>ツ</t>
    </rPh>
    <rPh sb="7" eb="9">
      <t>ホゾン</t>
    </rPh>
    <rPh sb="22" eb="24">
      <t>ナマエ</t>
    </rPh>
    <rPh sb="28" eb="30">
      <t>ホゾン</t>
    </rPh>
    <phoneticPr fontId="5"/>
  </si>
  <si>
    <t xml:space="preserve">②「ツール」 → 「全般オプション」 → </t>
    <rPh sb="10" eb="12">
      <t>ゼンパン</t>
    </rPh>
    <phoneticPr fontId="5"/>
  </si>
  <si>
    <t>読み取りパスワードを入力し、「OK」する</t>
    <rPh sb="0" eb="1">
      <t>ヨ</t>
    </rPh>
    <rPh sb="2" eb="3">
      <t>ト</t>
    </rPh>
    <rPh sb="10" eb="12">
      <t>ニュウリョク</t>
    </rPh>
    <phoneticPr fontId="5"/>
  </si>
  <si>
    <t>③ファイル名を入力し、「保存」をクリックする</t>
    <rPh sb="5" eb="6">
      <t>メイ</t>
    </rPh>
    <rPh sb="7" eb="9">
      <t>ニュウリョク</t>
    </rPh>
    <rPh sb="12" eb="14">
      <t>ホゾン</t>
    </rPh>
    <phoneticPr fontId="5"/>
  </si>
  <si>
    <t>☆解除する場合は、同じ作業を行い、②でパスワードを削除して保存します。</t>
    <rPh sb="1" eb="3">
      <t>カイジョ</t>
    </rPh>
    <rPh sb="5" eb="7">
      <t>バアイ</t>
    </rPh>
    <rPh sb="9" eb="10">
      <t>オナ</t>
    </rPh>
    <rPh sb="11" eb="13">
      <t>サギョウ</t>
    </rPh>
    <rPh sb="14" eb="15">
      <t>オコナ</t>
    </rPh>
    <rPh sb="25" eb="27">
      <t>サクジョ</t>
    </rPh>
    <rPh sb="29" eb="31">
      <t>ホゾン</t>
    </rPh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</si>
  <si>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D25</t>
    </r>
    <rPh sb="2" eb="3">
      <t>シキ</t>
    </rPh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</si>
  <si>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D26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</si>
  <si>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D27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</si>
  <si>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D28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</si>
  <si>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D29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5"/>
  </si>
  <si>
    <r>
      <t xml:space="preserve"> ←式　：　</t>
    </r>
    <r>
      <rPr>
        <b/>
        <sz val="11"/>
        <color indexed="12"/>
        <rFont val="ＭＳ Ｐゴシック"/>
        <family val="3"/>
        <charset val="128"/>
      </rPr>
      <t>=</t>
    </r>
    <r>
      <rPr>
        <b/>
        <sz val="11"/>
        <color rgb="FFFF0000"/>
        <rFont val="ＭＳ Ｐゴシック"/>
        <family val="3"/>
        <charset val="128"/>
      </rPr>
      <t xml:space="preserve"> $C$22</t>
    </r>
    <r>
      <rPr>
        <b/>
        <sz val="11"/>
        <color indexed="12"/>
        <rFont val="ＭＳ Ｐゴシック"/>
        <family val="3"/>
        <charset val="128"/>
      </rPr>
      <t>＊ D30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シキ</t>
    </rPh>
    <phoneticPr fontId="5"/>
  </si>
  <si>
    <t>←セルC22</t>
    <phoneticPr fontId="5"/>
  </si>
  <si>
    <t>■　IF関数の条件が３つ以上の場合には、「偽の場合」にIF関数を重ねて入力します</t>
    <rPh sb="4" eb="6">
      <t>カンスウ</t>
    </rPh>
    <rPh sb="7" eb="9">
      <t>ジョウケン</t>
    </rPh>
    <rPh sb="12" eb="14">
      <t>イジョウ</t>
    </rPh>
    <rPh sb="15" eb="17">
      <t>バアイ</t>
    </rPh>
    <rPh sb="21" eb="22">
      <t>ギ</t>
    </rPh>
    <rPh sb="23" eb="25">
      <t>バアイ</t>
    </rPh>
    <rPh sb="29" eb="31">
      <t>カンスウ</t>
    </rPh>
    <rPh sb="32" eb="33">
      <t>カサ</t>
    </rPh>
    <rPh sb="35" eb="37">
      <t>ニュウリョク</t>
    </rPh>
    <phoneticPr fontId="5"/>
  </si>
  <si>
    <t>判定1</t>
    <rPh sb="0" eb="2">
      <t>ハンテイ</t>
    </rPh>
    <phoneticPr fontId="5"/>
  </si>
  <si>
    <t>判定2</t>
    <rPh sb="0" eb="2">
      <t>ハンテイ</t>
    </rPh>
    <phoneticPr fontId="5"/>
  </si>
  <si>
    <t>A</t>
    <phoneticPr fontId="5"/>
  </si>
  <si>
    <t>B</t>
    <phoneticPr fontId="5"/>
  </si>
  <si>
    <t>C</t>
    <phoneticPr fontId="5"/>
  </si>
  <si>
    <t>点数(以上）</t>
    <rPh sb="0" eb="2">
      <t>テンスウ</t>
    </rPh>
    <rPh sb="3" eb="5">
      <t>イジョウ</t>
    </rPh>
    <phoneticPr fontId="5"/>
  </si>
  <si>
    <t>　　①判定１：式に値や数値を入力し判定する</t>
    <rPh sb="3" eb="5">
      <t>ハンテイ</t>
    </rPh>
    <rPh sb="7" eb="8">
      <t>シキ</t>
    </rPh>
    <rPh sb="9" eb="10">
      <t>アタイ</t>
    </rPh>
    <rPh sb="11" eb="13">
      <t>スウチ</t>
    </rPh>
    <rPh sb="14" eb="16">
      <t>ニュウリョク</t>
    </rPh>
    <rPh sb="17" eb="19">
      <t>ハンテイ</t>
    </rPh>
    <phoneticPr fontId="5"/>
  </si>
  <si>
    <r>
      <rPr>
        <b/>
        <sz val="10"/>
        <color theme="3" tint="0.39997558519241921"/>
        <rFont val="ＭＳ Ｐゴシック"/>
        <family val="3"/>
        <charset val="128"/>
      </rPr>
      <t>80</t>
    </r>
    <r>
      <rPr>
        <sz val="10"/>
        <rFont val="ＭＳ Ｐゴシック"/>
        <family val="3"/>
        <charset val="128"/>
      </rPr>
      <t>点以上の人は判定の欄に</t>
    </r>
    <r>
      <rPr>
        <b/>
        <sz val="10"/>
        <color indexed="10"/>
        <rFont val="ＭＳ Ｐゴシック"/>
        <family val="3"/>
        <charset val="128"/>
      </rPr>
      <t>A</t>
    </r>
    <r>
      <rPr>
        <sz val="10"/>
        <rFont val="ＭＳ Ｐゴシック"/>
        <family val="3"/>
        <charset val="128"/>
      </rPr>
      <t>を表示、</t>
    </r>
    <rPh sb="2" eb="3">
      <t>テン</t>
    </rPh>
    <rPh sb="3" eb="5">
      <t>イジョウ</t>
    </rPh>
    <rPh sb="6" eb="7">
      <t>ヒト</t>
    </rPh>
    <rPh sb="8" eb="10">
      <t>ハンテイ</t>
    </rPh>
    <rPh sb="11" eb="12">
      <t>ラン</t>
    </rPh>
    <rPh sb="15" eb="17">
      <t>ヒョウジ</t>
    </rPh>
    <phoneticPr fontId="5"/>
  </si>
  <si>
    <r>
      <rPr>
        <b/>
        <sz val="10"/>
        <color theme="3" tint="0.39997558519241921"/>
        <rFont val="ＭＳ Ｐゴシック"/>
        <family val="3"/>
        <charset val="128"/>
      </rPr>
      <t>４0</t>
    </r>
    <r>
      <rPr>
        <sz val="10"/>
        <rFont val="ＭＳ Ｐゴシック"/>
        <family val="3"/>
        <charset val="128"/>
      </rPr>
      <t>点～79点の人は</t>
    </r>
    <r>
      <rPr>
        <b/>
        <sz val="10"/>
        <color indexed="10"/>
        <rFont val="ＭＳ Ｐゴシック"/>
        <family val="3"/>
        <charset val="128"/>
      </rPr>
      <t>B</t>
    </r>
    <r>
      <rPr>
        <sz val="10"/>
        <rFont val="ＭＳ Ｐゴシック"/>
        <family val="3"/>
        <charset val="128"/>
      </rPr>
      <t>を表示、それ以下は</t>
    </r>
    <r>
      <rPr>
        <b/>
        <sz val="10"/>
        <color rgb="FFFF0000"/>
        <rFont val="ＭＳ Ｐゴシック"/>
        <family val="3"/>
        <charset val="128"/>
      </rPr>
      <t>C</t>
    </r>
    <r>
      <rPr>
        <sz val="10"/>
        <rFont val="ＭＳ Ｐゴシック"/>
        <family val="3"/>
        <charset val="128"/>
      </rPr>
      <t>を表示させる</t>
    </r>
    <rPh sb="2" eb="3">
      <t>テン</t>
    </rPh>
    <rPh sb="6" eb="7">
      <t>テン</t>
    </rPh>
    <rPh sb="8" eb="9">
      <t>ヒト</t>
    </rPh>
    <rPh sb="12" eb="14">
      <t>ヒョウジ</t>
    </rPh>
    <rPh sb="17" eb="19">
      <t>イカ</t>
    </rPh>
    <rPh sb="22" eb="24">
      <t>ヒョウジ</t>
    </rPh>
    <phoneticPr fontId="5"/>
  </si>
  <si>
    <t>判定表↓</t>
    <rPh sb="0" eb="2">
      <t>ハンテイ</t>
    </rPh>
    <rPh sb="2" eb="3">
      <t>ヒョウ</t>
    </rPh>
    <phoneticPr fontId="5"/>
  </si>
  <si>
    <t>■　複数条件に一致する個数を求める（クロス集計など）</t>
    <rPh sb="2" eb="4">
      <t>フクスウ</t>
    </rPh>
    <rPh sb="4" eb="6">
      <t>ジョウケン</t>
    </rPh>
    <rPh sb="7" eb="9">
      <t>イッチ</t>
    </rPh>
    <rPh sb="11" eb="13">
      <t>コスウ</t>
    </rPh>
    <rPh sb="14" eb="15">
      <t>モト</t>
    </rPh>
    <rPh sb="21" eb="23">
      <t>シュウケイ</t>
    </rPh>
    <phoneticPr fontId="5"/>
  </si>
  <si>
    <t>毎日</t>
    <rPh sb="0" eb="2">
      <t>マイニチ</t>
    </rPh>
    <phoneticPr fontId="5"/>
  </si>
  <si>
    <t>時々</t>
    <rPh sb="0" eb="2">
      <t>トキドキ</t>
    </rPh>
    <phoneticPr fontId="5"/>
  </si>
  <si>
    <t>なし</t>
    <phoneticPr fontId="5"/>
  </si>
  <si>
    <t>②計算式の単価のセル（C22)を絶対参照にする</t>
    <rPh sb="1" eb="3">
      <t>ケイサン</t>
    </rPh>
    <rPh sb="3" eb="4">
      <t>シキ</t>
    </rPh>
    <rPh sb="5" eb="7">
      <t>タンカ</t>
    </rPh>
    <rPh sb="16" eb="18">
      <t>ゼッタイ</t>
    </rPh>
    <rPh sb="18" eb="20">
      <t>サンショウ</t>
    </rPh>
    <phoneticPr fontId="5"/>
  </si>
  <si>
    <t>行固定・列固定</t>
    <rPh sb="0" eb="1">
      <t>ギョウ</t>
    </rPh>
    <rPh sb="1" eb="3">
      <t>コテイ</t>
    </rPh>
    <rPh sb="4" eb="5">
      <t>レツ</t>
    </rPh>
    <rPh sb="5" eb="7">
      <t>コテイ</t>
    </rPh>
    <phoneticPr fontId="5"/>
  </si>
  <si>
    <t>８0点以上の人は判定の欄に A　を表示、</t>
    <rPh sb="2" eb="3">
      <t>テン</t>
    </rPh>
    <rPh sb="3" eb="5">
      <t>イジョウ</t>
    </rPh>
    <rPh sb="6" eb="7">
      <t>ヒト</t>
    </rPh>
    <rPh sb="8" eb="10">
      <t>ハンテイ</t>
    </rPh>
    <rPh sb="11" eb="12">
      <t>ラン</t>
    </rPh>
    <rPh sb="17" eb="19">
      <t>ヒョウジ</t>
    </rPh>
    <phoneticPr fontId="5"/>
  </si>
  <si>
    <r>
      <t>　　　IF</t>
    </r>
    <r>
      <rPr>
        <b/>
        <sz val="12"/>
        <color indexed="62"/>
        <rFont val="ＭＳ Ｐゴシック"/>
        <family val="3"/>
        <charset val="128"/>
      </rPr>
      <t>　(　</t>
    </r>
    <r>
      <rPr>
        <b/>
        <sz val="12"/>
        <color rgb="FF0066FF"/>
        <rFont val="ＭＳ Ｐゴシック"/>
        <family val="3"/>
        <charset val="128"/>
      </rPr>
      <t>P8 &gt;= ８0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indexed="57"/>
        <rFont val="ＭＳ Ｐゴシック"/>
        <family val="3"/>
        <charset val="128"/>
      </rPr>
      <t>"A"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indexed="10"/>
        <rFont val="ＭＳ Ｐゴシック"/>
        <family val="3"/>
        <charset val="128"/>
      </rPr>
      <t>"B"</t>
    </r>
    <r>
      <rPr>
        <b/>
        <sz val="12"/>
        <color indexed="62"/>
        <rFont val="ＭＳ Ｐゴシック"/>
        <family val="3"/>
        <charset val="128"/>
      </rPr>
      <t xml:space="preserve"> )</t>
    </r>
    <phoneticPr fontId="5"/>
  </si>
  <si>
    <r>
      <t xml:space="preserve">  </t>
    </r>
    <r>
      <rPr>
        <b/>
        <sz val="11"/>
        <rFont val="ＭＳ Ｐゴシック"/>
        <family val="3"/>
        <charset val="128"/>
      </rPr>
      <t>例）　</t>
    </r>
    <r>
      <rPr>
        <b/>
        <sz val="11"/>
        <color rgb="FF0066FF"/>
        <rFont val="ＭＳ Ｐゴシック"/>
        <family val="3"/>
        <charset val="128"/>
      </rPr>
      <t>もし、得点（セルP8）が ８0点以上なら　</t>
    </r>
    <r>
      <rPr>
        <b/>
        <sz val="11"/>
        <color rgb="FF00B050"/>
        <rFont val="ＭＳ Ｐゴシック"/>
        <family val="3"/>
        <charset val="128"/>
      </rPr>
      <t>Aを</t>
    </r>
    <r>
      <rPr>
        <b/>
        <sz val="11"/>
        <rFont val="ＭＳ Ｐゴシック"/>
        <family val="3"/>
        <charset val="128"/>
      </rPr>
      <t>、</t>
    </r>
    <r>
      <rPr>
        <b/>
        <sz val="11"/>
        <color rgb="FFFF0000"/>
        <rFont val="ＭＳ Ｐゴシック"/>
        <family val="3"/>
        <charset val="128"/>
      </rPr>
      <t>それ以外はBと表示させる</t>
    </r>
    <rPh sb="2" eb="3">
      <t>レイ</t>
    </rPh>
    <rPh sb="8" eb="10">
      <t>トクテン</t>
    </rPh>
    <rPh sb="20" eb="21">
      <t>テン</t>
    </rPh>
    <rPh sb="21" eb="23">
      <t>イジョウ</t>
    </rPh>
    <rPh sb="31" eb="33">
      <t>イガイ</t>
    </rPh>
    <rPh sb="36" eb="38">
      <t>ヒョウジ</t>
    </rPh>
    <phoneticPr fontId="5"/>
  </si>
  <si>
    <t>　　②判定２：判定表の値を使って式を作成する</t>
    <rPh sb="3" eb="5">
      <t>ハンテイ</t>
    </rPh>
    <rPh sb="7" eb="9">
      <t>ハンテイ</t>
    </rPh>
    <rPh sb="9" eb="10">
      <t>ヒョウ</t>
    </rPh>
    <rPh sb="11" eb="12">
      <t>アタイ</t>
    </rPh>
    <rPh sb="13" eb="14">
      <t>ツカ</t>
    </rPh>
    <rPh sb="16" eb="17">
      <t>シキ</t>
    </rPh>
    <rPh sb="18" eb="20">
      <t>サクセイ</t>
    </rPh>
    <phoneticPr fontId="5"/>
  </si>
  <si>
    <t>※時間があったら、ANDをORに変更してみましょう</t>
    <rPh sb="1" eb="3">
      <t>ジカン</t>
    </rPh>
    <rPh sb="16" eb="18">
      <t>ヘンコウ</t>
    </rPh>
    <phoneticPr fontId="5"/>
  </si>
  <si>
    <t>COUNTIF関数</t>
    <rPh sb="7" eb="8">
      <t>セキ</t>
    </rPh>
    <rPh sb="8" eb="9">
      <t>カズ</t>
    </rPh>
    <phoneticPr fontId="5"/>
  </si>
  <si>
    <r>
      <t>　　　COUNTIFS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rgb="FF0070C0"/>
        <rFont val="ＭＳ Ｐゴシック"/>
        <family val="3"/>
        <charset val="128"/>
      </rPr>
      <t>M7:M16, "◎"</t>
    </r>
    <r>
      <rPr>
        <b/>
        <sz val="12"/>
        <color indexed="62"/>
        <rFont val="ＭＳ Ｐゴシック"/>
        <family val="3"/>
        <charset val="128"/>
      </rPr>
      <t xml:space="preserve">, </t>
    </r>
    <r>
      <rPr>
        <b/>
        <sz val="12"/>
        <color rgb="FFFF66FF"/>
        <rFont val="ＭＳ Ｐゴシック"/>
        <family val="3"/>
        <charset val="128"/>
      </rPr>
      <t xml:space="preserve">O7:O16, "&gt;=80" </t>
    </r>
    <r>
      <rPr>
        <b/>
        <sz val="12"/>
        <color indexed="62"/>
        <rFont val="ＭＳ Ｐゴシック"/>
        <family val="3"/>
        <charset val="128"/>
      </rPr>
      <t>)</t>
    </r>
    <phoneticPr fontId="5"/>
  </si>
  <si>
    <r>
      <t xml:space="preserve">（ </t>
    </r>
    <r>
      <rPr>
        <b/>
        <sz val="14"/>
        <color theme="3" tint="0.39997558519241921"/>
        <rFont val="ＭＳ Ｐゴシック"/>
        <family val="3"/>
        <charset val="128"/>
      </rPr>
      <t xml:space="preserve">範囲  </t>
    </r>
    <r>
      <rPr>
        <b/>
        <sz val="14"/>
        <color indexed="40"/>
        <rFont val="ＭＳ Ｐゴシック"/>
        <family val="3"/>
        <charset val="128"/>
      </rPr>
      <t xml:space="preserve">, </t>
    </r>
    <r>
      <rPr>
        <b/>
        <sz val="14"/>
        <color theme="3" tint="0.39997558519241921"/>
        <rFont val="ＭＳ Ｐゴシック"/>
        <family val="3"/>
        <charset val="128"/>
      </rPr>
      <t xml:space="preserve">条件 </t>
    </r>
    <r>
      <rPr>
        <b/>
        <sz val="14"/>
        <rFont val="ＭＳ Ｐゴシック"/>
        <family val="3"/>
        <charset val="128"/>
      </rPr>
      <t>）</t>
    </r>
    <rPh sb="2" eb="4">
      <t>ハンイ</t>
    </rPh>
    <rPh sb="8" eb="10">
      <t>ジョウケン</t>
    </rPh>
    <phoneticPr fontId="5"/>
  </si>
  <si>
    <r>
      <t xml:space="preserve">  </t>
    </r>
    <r>
      <rPr>
        <b/>
        <sz val="11"/>
        <rFont val="ＭＳ Ｐゴシック"/>
        <family val="3"/>
        <charset val="128"/>
      </rPr>
      <t>例）　</t>
    </r>
    <r>
      <rPr>
        <b/>
        <sz val="11"/>
        <color rgb="FF0070C0"/>
        <rFont val="ＭＳ Ｐゴシック"/>
        <family val="3"/>
        <charset val="128"/>
      </rPr>
      <t>朝食を毎日食べる（◎）の</t>
    </r>
    <r>
      <rPr>
        <sz val="11"/>
        <rFont val="ＭＳ Ｐゴシック"/>
        <family val="3"/>
        <charset val="128"/>
      </rPr>
      <t>人数を調べましょう</t>
    </r>
    <rPh sb="2" eb="3">
      <t>レイ</t>
    </rPh>
    <rPh sb="8" eb="10">
      <t>マイニチ</t>
    </rPh>
    <rPh sb="20" eb="21">
      <t>シラ</t>
    </rPh>
    <phoneticPr fontId="5"/>
  </si>
  <si>
    <r>
      <t>　　　COUNTIF　</t>
    </r>
    <r>
      <rPr>
        <b/>
        <sz val="12"/>
        <color indexed="62"/>
        <rFont val="ＭＳ Ｐゴシック"/>
        <family val="3"/>
        <charset val="128"/>
      </rPr>
      <t>(　</t>
    </r>
    <r>
      <rPr>
        <b/>
        <sz val="12"/>
        <color rgb="FF0070C0"/>
        <rFont val="ＭＳ Ｐゴシック"/>
        <family val="3"/>
        <charset val="128"/>
      </rPr>
      <t>M7:M16, "◎"　</t>
    </r>
    <r>
      <rPr>
        <b/>
        <sz val="12"/>
        <color rgb="FFFF66FF"/>
        <rFont val="ＭＳ Ｐゴシック"/>
        <family val="3"/>
        <charset val="128"/>
      </rPr>
      <t xml:space="preserve"> </t>
    </r>
    <r>
      <rPr>
        <b/>
        <sz val="12"/>
        <color indexed="62"/>
        <rFont val="ＭＳ Ｐゴシック"/>
        <family val="3"/>
        <charset val="128"/>
      </rPr>
      <t>)</t>
    </r>
    <phoneticPr fontId="5"/>
  </si>
  <si>
    <t>テスト結果</t>
    <rPh sb="3" eb="5">
      <t>ケッカ</t>
    </rPh>
    <phoneticPr fontId="5"/>
  </si>
  <si>
    <t>答えあわせ</t>
    <rPh sb="0" eb="1">
      <t>コタ</t>
    </rPh>
    <phoneticPr fontId="5"/>
  </si>
  <si>
    <t>1学期</t>
    <rPh sb="1" eb="3">
      <t>ガッキ</t>
    </rPh>
    <phoneticPr fontId="5"/>
  </si>
  <si>
    <t>2学期</t>
    <rPh sb="1" eb="3">
      <t>ガッキ</t>
    </rPh>
    <phoneticPr fontId="5"/>
  </si>
  <si>
    <t>3学期</t>
    <rPh sb="1" eb="3">
      <t>ガッキ</t>
    </rPh>
    <phoneticPr fontId="5"/>
  </si>
  <si>
    <t>年間平均</t>
    <rPh sb="0" eb="2">
      <t>ネンカン</t>
    </rPh>
    <rPh sb="2" eb="4">
      <t>ヘイキン</t>
    </rPh>
    <phoneticPr fontId="5"/>
  </si>
  <si>
    <t>評価基準表</t>
    <rPh sb="0" eb="2">
      <t>ヒョウカ</t>
    </rPh>
    <rPh sb="2" eb="4">
      <t>キジュン</t>
    </rPh>
    <rPh sb="4" eb="5">
      <t>ヒョウ</t>
    </rPh>
    <phoneticPr fontId="5"/>
  </si>
  <si>
    <t>②</t>
    <phoneticPr fontId="5"/>
  </si>
  <si>
    <t>優秀者</t>
    <rPh sb="0" eb="3">
      <t>ユウシュウシャ</t>
    </rPh>
    <phoneticPr fontId="5"/>
  </si>
  <si>
    <r>
      <t>①　３学期の平均値を計算しましょう　</t>
    </r>
    <r>
      <rPr>
        <sz val="11"/>
        <color indexed="52"/>
        <rFont val="ＭＳ Ｐゴシック"/>
        <family val="3"/>
        <charset val="128"/>
      </rPr>
      <t>（ヒント：AVARAGE関数）</t>
    </r>
    <rPh sb="3" eb="5">
      <t>ガッキ</t>
    </rPh>
    <rPh sb="6" eb="9">
      <t>ヘイキンチ</t>
    </rPh>
    <rPh sb="10" eb="12">
      <t>ケイサン</t>
    </rPh>
    <rPh sb="30" eb="32">
      <t>カンスウ</t>
    </rPh>
    <phoneticPr fontId="5"/>
  </si>
  <si>
    <r>
      <t xml:space="preserve">②　年間平均の成績を、右上の「評価基準表」から算出しましょう </t>
    </r>
    <r>
      <rPr>
        <sz val="11"/>
        <color indexed="52"/>
        <rFont val="ＭＳ Ｐゴシック"/>
        <family val="3"/>
        <charset val="128"/>
      </rPr>
      <t>　(ヒント：IFの入れ子）</t>
    </r>
    <rPh sb="2" eb="4">
      <t>ネンカン</t>
    </rPh>
    <rPh sb="4" eb="6">
      <t>ヘイキン</t>
    </rPh>
    <rPh sb="7" eb="9">
      <t>セイセキ</t>
    </rPh>
    <rPh sb="11" eb="13">
      <t>ミギウエ</t>
    </rPh>
    <rPh sb="15" eb="17">
      <t>ヒョウカ</t>
    </rPh>
    <rPh sb="17" eb="19">
      <t>キジュン</t>
    </rPh>
    <rPh sb="19" eb="20">
      <t>ヒョウ</t>
    </rPh>
    <rPh sb="23" eb="25">
      <t>サンシュツ</t>
    </rPh>
    <rPh sb="40" eb="41">
      <t>イ</t>
    </rPh>
    <rPh sb="42" eb="43">
      <t>コ</t>
    </rPh>
    <phoneticPr fontId="5"/>
  </si>
  <si>
    <t>練習問題－2</t>
    <rPh sb="0" eb="2">
      <t>レンシュウ</t>
    </rPh>
    <rPh sb="2" eb="4">
      <t>モンダイ</t>
    </rPh>
    <phoneticPr fontId="5"/>
  </si>
  <si>
    <t>部活動</t>
    <rPh sb="0" eb="3">
      <t>ブカツドウ</t>
    </rPh>
    <phoneticPr fontId="5"/>
  </si>
  <si>
    <t>№</t>
    <phoneticPr fontId="5"/>
  </si>
  <si>
    <t>学年</t>
    <rPh sb="0" eb="2">
      <t>ガクネン</t>
    </rPh>
    <phoneticPr fontId="5"/>
  </si>
  <si>
    <t>男女</t>
    <rPh sb="0" eb="2">
      <t>ダンジョ</t>
    </rPh>
    <phoneticPr fontId="5"/>
  </si>
  <si>
    <t>生　徒　名</t>
    <rPh sb="0" eb="1">
      <t>ショウ</t>
    </rPh>
    <rPh sb="2" eb="3">
      <t>ト</t>
    </rPh>
    <rPh sb="4" eb="5">
      <t>メイ</t>
    </rPh>
    <phoneticPr fontId="5"/>
  </si>
  <si>
    <t>住　　所</t>
    <rPh sb="0" eb="1">
      <t>ジュウ</t>
    </rPh>
    <rPh sb="3" eb="4">
      <t>ショ</t>
    </rPh>
    <phoneticPr fontId="5"/>
  </si>
  <si>
    <t>地区</t>
    <rPh sb="0" eb="2">
      <t>チク</t>
    </rPh>
    <phoneticPr fontId="5"/>
  </si>
  <si>
    <t>女</t>
    <rPh sb="0" eb="1">
      <t>オンナ</t>
    </rPh>
    <phoneticPr fontId="5"/>
  </si>
  <si>
    <t>相沢由美子</t>
    <rPh sb="0" eb="2">
      <t>アイザワ</t>
    </rPh>
    <rPh sb="2" eb="5">
      <t>ユミコ</t>
    </rPh>
    <phoneticPr fontId="5"/>
  </si>
  <si>
    <t>柏市つくしが丘2-2-2</t>
    <rPh sb="0" eb="2">
      <t>カシワシ</t>
    </rPh>
    <rPh sb="6" eb="7">
      <t>オカ</t>
    </rPh>
    <phoneticPr fontId="5"/>
  </si>
  <si>
    <t>吹奏楽</t>
    <rPh sb="0" eb="3">
      <t>スイソウガク</t>
    </rPh>
    <phoneticPr fontId="5"/>
  </si>
  <si>
    <t>柏３</t>
    <rPh sb="0" eb="1">
      <t>カシワ</t>
    </rPh>
    <phoneticPr fontId="5"/>
  </si>
  <si>
    <t>浅野カノン</t>
    <rPh sb="0" eb="1">
      <t>アサダ</t>
    </rPh>
    <rPh sb="1" eb="2">
      <t>ノ</t>
    </rPh>
    <phoneticPr fontId="5"/>
  </si>
  <si>
    <t>柏市大津ヶ丘5-5-5</t>
    <rPh sb="2" eb="6">
      <t>オオツガオカ</t>
    </rPh>
    <phoneticPr fontId="5"/>
  </si>
  <si>
    <t>バスケット</t>
    <phoneticPr fontId="5"/>
  </si>
  <si>
    <t>大津ヶ丘</t>
    <rPh sb="0" eb="4">
      <t>オオツガオカ</t>
    </rPh>
    <phoneticPr fontId="5"/>
  </si>
  <si>
    <t>浅田由美乃</t>
    <rPh sb="0" eb="2">
      <t>アサダ</t>
    </rPh>
    <rPh sb="2" eb="4">
      <t>ユミコ</t>
    </rPh>
    <rPh sb="4" eb="5">
      <t>ノ</t>
    </rPh>
    <phoneticPr fontId="5"/>
  </si>
  <si>
    <t>柏市大津ヶ丘4-4-4</t>
    <rPh sb="2" eb="6">
      <t>オオツガオカ</t>
    </rPh>
    <phoneticPr fontId="5"/>
  </si>
  <si>
    <t>味岡美智子</t>
    <rPh sb="0" eb="2">
      <t>アジオカ</t>
    </rPh>
    <rPh sb="2" eb="5">
      <t>ミチコ</t>
    </rPh>
    <phoneticPr fontId="5"/>
  </si>
  <si>
    <t>柏市大津ヶ丘4-10-110</t>
    <rPh sb="2" eb="6">
      <t>オオツガオカ</t>
    </rPh>
    <phoneticPr fontId="5"/>
  </si>
  <si>
    <t>美術</t>
    <rPh sb="0" eb="2">
      <t>ビジュツ</t>
    </rPh>
    <phoneticPr fontId="5"/>
  </si>
  <si>
    <t>男</t>
    <rPh sb="0" eb="1">
      <t>オトコ</t>
    </rPh>
    <phoneticPr fontId="5"/>
  </si>
  <si>
    <t>我孫子四郎</t>
    <rPh sb="0" eb="3">
      <t>アビコ</t>
    </rPh>
    <rPh sb="3" eb="5">
      <t>シロウ</t>
    </rPh>
    <phoneticPr fontId="5"/>
  </si>
  <si>
    <t>柏市大津ヶ丘3-3-3</t>
    <rPh sb="2" eb="6">
      <t>オオツガオカ</t>
    </rPh>
    <phoneticPr fontId="5"/>
  </si>
  <si>
    <t>飯田いずみ</t>
    <rPh sb="0" eb="2">
      <t>イイダ</t>
    </rPh>
    <phoneticPr fontId="5"/>
  </si>
  <si>
    <t>柏市柏堀之内新田3001</t>
    <rPh sb="0" eb="2">
      <t>カシワシ</t>
    </rPh>
    <rPh sb="2" eb="8">
      <t>カシワホリノウチシンデン</t>
    </rPh>
    <phoneticPr fontId="5"/>
  </si>
  <si>
    <t>柏１</t>
    <rPh sb="0" eb="1">
      <t>カシワ</t>
    </rPh>
    <phoneticPr fontId="5"/>
  </si>
  <si>
    <t>石井　文夫</t>
    <rPh sb="0" eb="2">
      <t>イシイ</t>
    </rPh>
    <rPh sb="3" eb="5">
      <t>フミオ</t>
    </rPh>
    <phoneticPr fontId="5"/>
  </si>
  <si>
    <t>柏市呼塚新田1-1-10</t>
    <rPh sb="0" eb="2">
      <t>カシワシ</t>
    </rPh>
    <rPh sb="2" eb="6">
      <t>ヨバツカシンデン</t>
    </rPh>
    <phoneticPr fontId="5"/>
  </si>
  <si>
    <t>野球</t>
    <rPh sb="0" eb="2">
      <t>ヤキュウ</t>
    </rPh>
    <phoneticPr fontId="5"/>
  </si>
  <si>
    <t>市原雄二</t>
    <rPh sb="0" eb="2">
      <t>イチハラ</t>
    </rPh>
    <rPh sb="2" eb="4">
      <t>ユウジ</t>
    </rPh>
    <phoneticPr fontId="5"/>
  </si>
  <si>
    <t>柏市千代田105</t>
    <rPh sb="0" eb="2">
      <t>カシワシ</t>
    </rPh>
    <rPh sb="2" eb="5">
      <t>チヨダ</t>
    </rPh>
    <phoneticPr fontId="5"/>
  </si>
  <si>
    <t>サッカー</t>
    <phoneticPr fontId="5"/>
  </si>
  <si>
    <t>柏２</t>
    <rPh sb="0" eb="1">
      <t>カシワ</t>
    </rPh>
    <phoneticPr fontId="5"/>
  </si>
  <si>
    <t>井上広一</t>
    <rPh sb="0" eb="2">
      <t>イノウエ</t>
    </rPh>
    <rPh sb="2" eb="4">
      <t>コウイチ</t>
    </rPh>
    <phoneticPr fontId="5"/>
  </si>
  <si>
    <t>柏市千代田100</t>
    <rPh sb="0" eb="2">
      <t>カシワシ</t>
    </rPh>
    <rPh sb="2" eb="5">
      <t>チヨダ</t>
    </rPh>
    <phoneticPr fontId="5"/>
  </si>
  <si>
    <t>越後リョータ</t>
    <rPh sb="0" eb="2">
      <t>エチゴ</t>
    </rPh>
    <phoneticPr fontId="5"/>
  </si>
  <si>
    <t>柏市大島田3001</t>
    <rPh sb="2" eb="5">
      <t>オオシマタ</t>
    </rPh>
    <phoneticPr fontId="5"/>
  </si>
  <si>
    <t>大島田</t>
    <rPh sb="0" eb="3">
      <t>オオシマダ</t>
    </rPh>
    <phoneticPr fontId="5"/>
  </si>
  <si>
    <t>大石秀二</t>
    <rPh sb="0" eb="2">
      <t>オオイシ</t>
    </rPh>
    <rPh sb="2" eb="4">
      <t>シュウジ</t>
    </rPh>
    <phoneticPr fontId="5"/>
  </si>
  <si>
    <t>柏市呼塚新田3-3-10</t>
    <rPh sb="0" eb="2">
      <t>カシワシ</t>
    </rPh>
    <rPh sb="2" eb="6">
      <t>ヨバツカシンデン</t>
    </rPh>
    <phoneticPr fontId="5"/>
  </si>
  <si>
    <t>サッカー</t>
    <phoneticPr fontId="5"/>
  </si>
  <si>
    <t>大笹くみ</t>
    <rPh sb="0" eb="2">
      <t>オオササ</t>
    </rPh>
    <phoneticPr fontId="5"/>
  </si>
  <si>
    <t>柏市豊住2-1-1</t>
    <rPh sb="0" eb="2">
      <t>カシワシ</t>
    </rPh>
    <rPh sb="2" eb="4">
      <t>トヨスミ</t>
    </rPh>
    <phoneticPr fontId="5"/>
  </si>
  <si>
    <t>大月淳</t>
    <rPh sb="0" eb="2">
      <t>オオツキ</t>
    </rPh>
    <rPh sb="2" eb="3">
      <t>ジュン</t>
    </rPh>
    <phoneticPr fontId="5"/>
  </si>
  <si>
    <t>柏市柏堀之内新田5001</t>
    <rPh sb="0" eb="2">
      <t>カシワシ</t>
    </rPh>
    <rPh sb="2" eb="8">
      <t>カシワホリノウチシンデン</t>
    </rPh>
    <phoneticPr fontId="5"/>
  </si>
  <si>
    <t>岡山誠一</t>
    <rPh sb="0" eb="2">
      <t>オカヤマ</t>
    </rPh>
    <rPh sb="2" eb="4">
      <t>セイイチ</t>
    </rPh>
    <phoneticPr fontId="5"/>
  </si>
  <si>
    <t>柏市豊住2-5-5</t>
    <rPh sb="0" eb="2">
      <t>カシワシ</t>
    </rPh>
    <rPh sb="2" eb="4">
      <t>トヨスミ</t>
    </rPh>
    <phoneticPr fontId="5"/>
  </si>
  <si>
    <t>小川　春子</t>
    <rPh sb="0" eb="2">
      <t>オガワ</t>
    </rPh>
    <rPh sb="3" eb="5">
      <t>ハルコ</t>
    </rPh>
    <phoneticPr fontId="5"/>
  </si>
  <si>
    <t>柏市大島田1001</t>
    <rPh sb="2" eb="5">
      <t>オオシマタ</t>
    </rPh>
    <phoneticPr fontId="5"/>
  </si>
  <si>
    <t>柏　太郎</t>
    <rPh sb="0" eb="1">
      <t>カシワ</t>
    </rPh>
    <rPh sb="2" eb="4">
      <t>タロウ</t>
    </rPh>
    <phoneticPr fontId="5"/>
  </si>
  <si>
    <t>柏市大津ヶ丘1-1-1</t>
    <rPh sb="2" eb="6">
      <t>オオツガオカ</t>
    </rPh>
    <phoneticPr fontId="5"/>
  </si>
  <si>
    <t>加藤孝司</t>
    <rPh sb="0" eb="2">
      <t>カトウ</t>
    </rPh>
    <rPh sb="2" eb="4">
      <t>タカシ</t>
    </rPh>
    <phoneticPr fontId="5"/>
  </si>
  <si>
    <t>柏市柏300</t>
    <rPh sb="0" eb="2">
      <t>カシワシ</t>
    </rPh>
    <rPh sb="2" eb="3">
      <t>カシワ</t>
    </rPh>
    <phoneticPr fontId="5"/>
  </si>
  <si>
    <t>神田　範子</t>
    <rPh sb="0" eb="2">
      <t>カンダ</t>
    </rPh>
    <rPh sb="3" eb="5">
      <t>ノリコ</t>
    </rPh>
    <phoneticPr fontId="5"/>
  </si>
  <si>
    <t>柏市柏中村下1001</t>
    <rPh sb="0" eb="2">
      <t>カシワシ</t>
    </rPh>
    <rPh sb="2" eb="6">
      <t>カシワナカムラシタ</t>
    </rPh>
    <phoneticPr fontId="5"/>
  </si>
  <si>
    <t>栗原晴美</t>
    <rPh sb="0" eb="2">
      <t>クリハラ</t>
    </rPh>
    <rPh sb="2" eb="4">
      <t>ハルミ</t>
    </rPh>
    <phoneticPr fontId="5"/>
  </si>
  <si>
    <t>柏市柏堀之内新田2001</t>
    <rPh sb="0" eb="2">
      <t>カシワシ</t>
    </rPh>
    <rPh sb="2" eb="8">
      <t>カシワホリノウチシンデン</t>
    </rPh>
    <phoneticPr fontId="5"/>
  </si>
  <si>
    <t>小堺マヨ</t>
    <rPh sb="0" eb="2">
      <t>コサカイ</t>
    </rPh>
    <phoneticPr fontId="5"/>
  </si>
  <si>
    <t>柏市つくしが丘1-10-10</t>
    <rPh sb="0" eb="2">
      <t>カシワシ</t>
    </rPh>
    <rPh sb="6" eb="7">
      <t>オカ</t>
    </rPh>
    <phoneticPr fontId="5"/>
  </si>
  <si>
    <t>五味晋太郎</t>
    <rPh sb="0" eb="2">
      <t>ゴミ</t>
    </rPh>
    <rPh sb="2" eb="5">
      <t>シンタロウ</t>
    </rPh>
    <phoneticPr fontId="5"/>
  </si>
  <si>
    <t>柏市戸張新田105</t>
    <rPh sb="0" eb="2">
      <t>カシワシ</t>
    </rPh>
    <rPh sb="2" eb="6">
      <t>トバリシンデン</t>
    </rPh>
    <phoneticPr fontId="5"/>
  </si>
  <si>
    <t>戸張</t>
    <rPh sb="0" eb="2">
      <t>トバリ</t>
    </rPh>
    <phoneticPr fontId="5"/>
  </si>
  <si>
    <t>古山亜紀</t>
    <rPh sb="0" eb="2">
      <t>コヤマ</t>
    </rPh>
    <rPh sb="2" eb="4">
      <t>アキ</t>
    </rPh>
    <phoneticPr fontId="5"/>
  </si>
  <si>
    <t>柏市戸張新田200</t>
    <rPh sb="0" eb="2">
      <t>カシワシ</t>
    </rPh>
    <rPh sb="2" eb="6">
      <t>トバリシンデン</t>
    </rPh>
    <phoneticPr fontId="5"/>
  </si>
  <si>
    <t>佐久間アイ</t>
    <rPh sb="0" eb="3">
      <t>サクマ</t>
    </rPh>
    <phoneticPr fontId="5"/>
  </si>
  <si>
    <t>柏市豊住1-1-1</t>
    <rPh sb="0" eb="2">
      <t>カシワシ</t>
    </rPh>
    <rPh sb="2" eb="4">
      <t>トヨスミ</t>
    </rPh>
    <phoneticPr fontId="5"/>
  </si>
  <si>
    <t>佐久間陽一</t>
    <rPh sb="0" eb="3">
      <t>サクマ</t>
    </rPh>
    <rPh sb="3" eb="5">
      <t>ヨウイチ</t>
    </rPh>
    <phoneticPr fontId="5"/>
  </si>
  <si>
    <t>柏市呼塚2-2-2</t>
    <rPh sb="0" eb="2">
      <t>カシワシ</t>
    </rPh>
    <rPh sb="2" eb="4">
      <t>ヨバツカ</t>
    </rPh>
    <phoneticPr fontId="5"/>
  </si>
  <si>
    <t>笹岡達治</t>
    <rPh sb="0" eb="2">
      <t>ササオカ</t>
    </rPh>
    <rPh sb="2" eb="4">
      <t>タツジ</t>
    </rPh>
    <phoneticPr fontId="5"/>
  </si>
  <si>
    <t>柏市中央町3-2-10</t>
    <rPh sb="0" eb="2">
      <t>カシワシ</t>
    </rPh>
    <rPh sb="2" eb="5">
      <t>チュウオウチョウ</t>
    </rPh>
    <phoneticPr fontId="5"/>
  </si>
  <si>
    <t>笹神芳子</t>
    <rPh sb="0" eb="2">
      <t>ササカミ</t>
    </rPh>
    <rPh sb="2" eb="4">
      <t>ヨシコ</t>
    </rPh>
    <phoneticPr fontId="5"/>
  </si>
  <si>
    <t>柏市柏堀之内新田4001</t>
    <rPh sb="0" eb="2">
      <t>カシワシ</t>
    </rPh>
    <rPh sb="2" eb="8">
      <t>カシワホリノウチシンデン</t>
    </rPh>
    <phoneticPr fontId="5"/>
  </si>
  <si>
    <t>佐々木正彦</t>
    <rPh sb="0" eb="3">
      <t>ササキ</t>
    </rPh>
    <rPh sb="3" eb="5">
      <t>マサヒコ</t>
    </rPh>
    <phoneticPr fontId="5"/>
  </si>
  <si>
    <t>柏市柏700</t>
    <rPh sb="0" eb="2">
      <t>カシワシ</t>
    </rPh>
    <rPh sb="2" eb="3">
      <t>カシワ</t>
    </rPh>
    <phoneticPr fontId="5"/>
  </si>
  <si>
    <t>笹木弥生</t>
    <rPh sb="0" eb="2">
      <t>ササキ</t>
    </rPh>
    <rPh sb="2" eb="4">
      <t>ヤヨイ</t>
    </rPh>
    <phoneticPr fontId="5"/>
  </si>
  <si>
    <t>柏市呼塚3-3-3</t>
    <rPh sb="0" eb="2">
      <t>カシワシ</t>
    </rPh>
    <rPh sb="2" eb="4">
      <t>ヨバツカ</t>
    </rPh>
    <phoneticPr fontId="5"/>
  </si>
  <si>
    <t>佐藤　俊之</t>
    <rPh sb="0" eb="2">
      <t>サトウ</t>
    </rPh>
    <rPh sb="3" eb="5">
      <t>トシユキ</t>
    </rPh>
    <phoneticPr fontId="5"/>
  </si>
  <si>
    <t>柏市大島田2001</t>
    <rPh sb="2" eb="5">
      <t>オオシマタ</t>
    </rPh>
    <phoneticPr fontId="5"/>
  </si>
  <si>
    <t>サッカー</t>
    <phoneticPr fontId="5"/>
  </si>
  <si>
    <t>佐藤尚子</t>
    <rPh sb="0" eb="2">
      <t>サトウ</t>
    </rPh>
    <rPh sb="2" eb="4">
      <t>ナオコ</t>
    </rPh>
    <phoneticPr fontId="5"/>
  </si>
  <si>
    <t>柏市大井新田800</t>
    <rPh sb="2" eb="6">
      <t>オオイシンデン</t>
    </rPh>
    <phoneticPr fontId="5"/>
  </si>
  <si>
    <t>大井</t>
    <rPh sb="0" eb="2">
      <t>オオイ</t>
    </rPh>
    <phoneticPr fontId="5"/>
  </si>
  <si>
    <t>篠籠田　猛</t>
    <rPh sb="0" eb="3">
      <t>シコダ</t>
    </rPh>
    <rPh sb="4" eb="5">
      <t>タケシ</t>
    </rPh>
    <phoneticPr fontId="5"/>
  </si>
  <si>
    <t>柏市柏100</t>
    <rPh sb="0" eb="2">
      <t>カシワシ</t>
    </rPh>
    <rPh sb="2" eb="3">
      <t>カシワ</t>
    </rPh>
    <phoneticPr fontId="5"/>
  </si>
  <si>
    <t>バスケット</t>
    <phoneticPr fontId="5"/>
  </si>
  <si>
    <t>志村志野</t>
    <rPh sb="0" eb="2">
      <t>シムラ</t>
    </rPh>
    <rPh sb="2" eb="4">
      <t>シノ</t>
    </rPh>
    <phoneticPr fontId="5"/>
  </si>
  <si>
    <t>柏市豊住1-5-5</t>
    <rPh sb="0" eb="2">
      <t>カシワシ</t>
    </rPh>
    <rPh sb="2" eb="4">
      <t>トヨスミ</t>
    </rPh>
    <phoneticPr fontId="5"/>
  </si>
  <si>
    <t>白井　秀作</t>
    <rPh sb="0" eb="2">
      <t>シロイ</t>
    </rPh>
    <rPh sb="3" eb="5">
      <t>シュウサク</t>
    </rPh>
    <phoneticPr fontId="5"/>
  </si>
  <si>
    <t>柏市中央町2-10-10</t>
    <rPh sb="0" eb="2">
      <t>カシワシ</t>
    </rPh>
    <rPh sb="2" eb="5">
      <t>チュウオウチョウ</t>
    </rPh>
    <phoneticPr fontId="5"/>
  </si>
  <si>
    <t>鈴木一</t>
    <rPh sb="0" eb="2">
      <t>スズキ</t>
    </rPh>
    <rPh sb="2" eb="3">
      <t>ハジメ</t>
    </rPh>
    <phoneticPr fontId="5"/>
  </si>
  <si>
    <t>柏市戸張1500</t>
    <rPh sb="0" eb="2">
      <t>カシワシ</t>
    </rPh>
    <rPh sb="2" eb="4">
      <t>トバリ</t>
    </rPh>
    <phoneticPr fontId="5"/>
  </si>
  <si>
    <t>鈴木由紀子</t>
    <rPh sb="0" eb="2">
      <t>スズキ</t>
    </rPh>
    <rPh sb="2" eb="5">
      <t>ユキコ</t>
    </rPh>
    <phoneticPr fontId="5"/>
  </si>
  <si>
    <t>柏市大島田5001</t>
    <rPh sb="2" eb="5">
      <t>オオシマタ</t>
    </rPh>
    <phoneticPr fontId="5"/>
  </si>
  <si>
    <t>角田幸一</t>
    <rPh sb="0" eb="2">
      <t>スミタ</t>
    </rPh>
    <rPh sb="2" eb="4">
      <t>コウイチ</t>
    </rPh>
    <phoneticPr fontId="5"/>
  </si>
  <si>
    <t>柏市大井新田900</t>
    <rPh sb="2" eb="6">
      <t>オオイシンデン</t>
    </rPh>
    <phoneticPr fontId="5"/>
  </si>
  <si>
    <t>曽根直子</t>
    <rPh sb="0" eb="2">
      <t>ソネ</t>
    </rPh>
    <rPh sb="2" eb="4">
      <t>ナオコ</t>
    </rPh>
    <phoneticPr fontId="5"/>
  </si>
  <si>
    <t>柏市大津ヶ丘4-4-10</t>
    <rPh sb="2" eb="6">
      <t>オオツガオカ</t>
    </rPh>
    <phoneticPr fontId="5"/>
  </si>
  <si>
    <t>園田賢</t>
    <rPh sb="0" eb="2">
      <t>ソノダ</t>
    </rPh>
    <rPh sb="2" eb="3">
      <t>ケン</t>
    </rPh>
    <phoneticPr fontId="5"/>
  </si>
  <si>
    <t>柏市柏下2-2-2</t>
    <rPh sb="0" eb="2">
      <t>カシワシ</t>
    </rPh>
    <rPh sb="2" eb="4">
      <t>カシワシタ</t>
    </rPh>
    <phoneticPr fontId="5"/>
  </si>
  <si>
    <t>大紋成美</t>
    <rPh sb="0" eb="2">
      <t>ダイモン</t>
    </rPh>
    <rPh sb="2" eb="4">
      <t>ナルミ</t>
    </rPh>
    <phoneticPr fontId="5"/>
  </si>
  <si>
    <t>柏市柏下3-3-3</t>
    <rPh sb="0" eb="2">
      <t>カシワシ</t>
    </rPh>
    <rPh sb="2" eb="4">
      <t>カシワシタ</t>
    </rPh>
    <phoneticPr fontId="5"/>
  </si>
  <si>
    <t>高木良子</t>
    <rPh sb="0" eb="2">
      <t>タカギ</t>
    </rPh>
    <rPh sb="2" eb="4">
      <t>ヨシコ</t>
    </rPh>
    <phoneticPr fontId="5"/>
  </si>
  <si>
    <t>柏市大井新田750</t>
    <rPh sb="2" eb="6">
      <t>オオイシンデン</t>
    </rPh>
    <phoneticPr fontId="5"/>
  </si>
  <si>
    <t>高橋薫</t>
    <rPh sb="0" eb="2">
      <t>タカハシ</t>
    </rPh>
    <rPh sb="2" eb="3">
      <t>カオル</t>
    </rPh>
    <phoneticPr fontId="5"/>
  </si>
  <si>
    <t>柏市柏201</t>
    <rPh sb="0" eb="2">
      <t>カシワシ</t>
    </rPh>
    <rPh sb="2" eb="3">
      <t>カシワ</t>
    </rPh>
    <phoneticPr fontId="5"/>
  </si>
  <si>
    <t>高橋みゆき</t>
    <rPh sb="0" eb="2">
      <t>タカハシ</t>
    </rPh>
    <phoneticPr fontId="5"/>
  </si>
  <si>
    <t>柏市大津ヶ丘2-2-10</t>
    <rPh sb="2" eb="6">
      <t>オオツガオカ</t>
    </rPh>
    <phoneticPr fontId="5"/>
  </si>
  <si>
    <t>多賀谷ツネ</t>
    <rPh sb="0" eb="3">
      <t>タガヤ</t>
    </rPh>
    <phoneticPr fontId="5"/>
  </si>
  <si>
    <t>柏市大津ヶ丘5-5-10</t>
    <rPh sb="2" eb="6">
      <t>オオツガオカ</t>
    </rPh>
    <phoneticPr fontId="5"/>
  </si>
  <si>
    <t>峪久美恵</t>
    <rPh sb="0" eb="1">
      <t>タニ</t>
    </rPh>
    <rPh sb="1" eb="3">
      <t>クミコ</t>
    </rPh>
    <rPh sb="3" eb="4">
      <t>エ</t>
    </rPh>
    <phoneticPr fontId="5"/>
  </si>
  <si>
    <t>柏市戸張2500</t>
    <rPh sb="0" eb="2">
      <t>カシワシ</t>
    </rPh>
    <rPh sb="2" eb="4">
      <t>トバリ</t>
    </rPh>
    <phoneticPr fontId="5"/>
  </si>
  <si>
    <t>月岡篤</t>
    <rPh sb="0" eb="2">
      <t>ツキオカ</t>
    </rPh>
    <rPh sb="2" eb="3">
      <t>アツシ</t>
    </rPh>
    <phoneticPr fontId="5"/>
  </si>
  <si>
    <t>柏市千代田301</t>
    <rPh sb="0" eb="2">
      <t>カシワシ</t>
    </rPh>
    <rPh sb="2" eb="5">
      <t>チヨダ</t>
    </rPh>
    <phoneticPr fontId="5"/>
  </si>
  <si>
    <t>手塚　光</t>
    <rPh sb="0" eb="2">
      <t>テヅカ</t>
    </rPh>
    <rPh sb="3" eb="4">
      <t>ヒカリ</t>
    </rPh>
    <phoneticPr fontId="5"/>
  </si>
  <si>
    <t>柏市大島田4001</t>
    <rPh sb="2" eb="5">
      <t>オオシマタ</t>
    </rPh>
    <phoneticPr fontId="5"/>
  </si>
  <si>
    <t>時岡和</t>
    <rPh sb="0" eb="2">
      <t>トキオカ</t>
    </rPh>
    <rPh sb="2" eb="3">
      <t>カズ</t>
    </rPh>
    <phoneticPr fontId="5"/>
  </si>
  <si>
    <t>柏市中央町4-5-1</t>
    <rPh sb="0" eb="2">
      <t>カシワシ</t>
    </rPh>
    <rPh sb="2" eb="5">
      <t>チュウオウチョウ</t>
    </rPh>
    <phoneticPr fontId="5"/>
  </si>
  <si>
    <t>時岡咲子</t>
    <rPh sb="0" eb="2">
      <t>トキオカ</t>
    </rPh>
    <rPh sb="2" eb="4">
      <t>サキコ</t>
    </rPh>
    <phoneticPr fontId="5"/>
  </si>
  <si>
    <t>柏市戸張新田205</t>
    <rPh sb="0" eb="2">
      <t>カシワシ</t>
    </rPh>
    <rPh sb="2" eb="6">
      <t>トバリシンデン</t>
    </rPh>
    <phoneticPr fontId="5"/>
  </si>
  <si>
    <t>戸田雄二</t>
    <rPh sb="0" eb="2">
      <t>トダ</t>
    </rPh>
    <rPh sb="2" eb="4">
      <t>ユウジ</t>
    </rPh>
    <phoneticPr fontId="5"/>
  </si>
  <si>
    <t>柏市つくしが丘2-10-10</t>
    <rPh sb="0" eb="2">
      <t>カシワシ</t>
    </rPh>
    <rPh sb="6" eb="7">
      <t>オカ</t>
    </rPh>
    <phoneticPr fontId="5"/>
  </si>
  <si>
    <t>富川安代</t>
    <rPh sb="0" eb="2">
      <t>トミカワ</t>
    </rPh>
    <rPh sb="2" eb="3">
      <t>ヤスコ</t>
    </rPh>
    <rPh sb="3" eb="4">
      <t>ヨ</t>
    </rPh>
    <phoneticPr fontId="5"/>
  </si>
  <si>
    <t>柏市大井新田950</t>
    <rPh sb="2" eb="6">
      <t>オオイシンデン</t>
    </rPh>
    <phoneticPr fontId="5"/>
  </si>
  <si>
    <t>豊四季次郎</t>
    <rPh sb="0" eb="3">
      <t>トヨシキ</t>
    </rPh>
    <rPh sb="3" eb="5">
      <t>ジロウ</t>
    </rPh>
    <phoneticPr fontId="5"/>
  </si>
  <si>
    <t>柏市呼塚5-5-5</t>
    <rPh sb="0" eb="2">
      <t>カシワシ</t>
    </rPh>
    <rPh sb="2" eb="4">
      <t>ヨバツカ</t>
    </rPh>
    <phoneticPr fontId="5"/>
  </si>
  <si>
    <t>中原茉莉</t>
    <rPh sb="0" eb="2">
      <t>ナカハラ</t>
    </rPh>
    <rPh sb="2" eb="4">
      <t>マリ</t>
    </rPh>
    <phoneticPr fontId="5"/>
  </si>
  <si>
    <t>柏市大井新田700</t>
    <rPh sb="2" eb="6">
      <t>オオイシンデン</t>
    </rPh>
    <phoneticPr fontId="5"/>
  </si>
  <si>
    <t>仲村譲治</t>
    <rPh sb="0" eb="2">
      <t>ナカムラ</t>
    </rPh>
    <rPh sb="2" eb="4">
      <t>ジョウジ</t>
    </rPh>
    <phoneticPr fontId="5"/>
  </si>
  <si>
    <t>柏市柏1001</t>
    <rPh sb="0" eb="2">
      <t>カシワシ</t>
    </rPh>
    <rPh sb="2" eb="3">
      <t>カシワ</t>
    </rPh>
    <phoneticPr fontId="5"/>
  </si>
  <si>
    <t>流山　太郎</t>
    <rPh sb="0" eb="2">
      <t>ナガレヤマ</t>
    </rPh>
    <rPh sb="3" eb="5">
      <t>タロウ</t>
    </rPh>
    <phoneticPr fontId="5"/>
  </si>
  <si>
    <t>柏市大津ヶ丘2-2-2</t>
    <rPh sb="2" eb="6">
      <t>オオツガオカ</t>
    </rPh>
    <phoneticPr fontId="5"/>
  </si>
  <si>
    <t>波野有美</t>
    <rPh sb="0" eb="2">
      <t>ナミノ</t>
    </rPh>
    <rPh sb="2" eb="4">
      <t>ユミ</t>
    </rPh>
    <phoneticPr fontId="5"/>
  </si>
  <si>
    <t>柏市つくしが丘3-3-3</t>
    <rPh sb="0" eb="2">
      <t>カシワシ</t>
    </rPh>
    <rPh sb="6" eb="7">
      <t>オカ</t>
    </rPh>
    <phoneticPr fontId="5"/>
  </si>
  <si>
    <t>奈良橋のぶこ</t>
    <rPh sb="0" eb="3">
      <t>ナラハシ</t>
    </rPh>
    <phoneticPr fontId="5"/>
  </si>
  <si>
    <t>柏市千代田201</t>
    <rPh sb="0" eb="2">
      <t>カシワシ</t>
    </rPh>
    <rPh sb="2" eb="5">
      <t>チヨダ</t>
    </rPh>
    <phoneticPr fontId="5"/>
  </si>
  <si>
    <t>新村ミキ</t>
    <rPh sb="0" eb="2">
      <t>ニイムラ</t>
    </rPh>
    <phoneticPr fontId="5"/>
  </si>
  <si>
    <t>柏市中央町2-20-20</t>
    <rPh sb="0" eb="2">
      <t>カシワシ</t>
    </rPh>
    <rPh sb="2" eb="5">
      <t>チュウオウチョウ</t>
    </rPh>
    <phoneticPr fontId="5"/>
  </si>
  <si>
    <t>沼田かなえ</t>
    <rPh sb="0" eb="2">
      <t>ヌマタ</t>
    </rPh>
    <phoneticPr fontId="5"/>
  </si>
  <si>
    <t>柏市つくしが丘1-1-1</t>
    <rPh sb="0" eb="2">
      <t>カシワシ</t>
    </rPh>
    <rPh sb="6" eb="7">
      <t>オカ</t>
    </rPh>
    <phoneticPr fontId="5"/>
  </si>
  <si>
    <t>野田　光子</t>
    <rPh sb="0" eb="2">
      <t>ノダ</t>
    </rPh>
    <rPh sb="3" eb="5">
      <t>ミツコ</t>
    </rPh>
    <phoneticPr fontId="5"/>
  </si>
  <si>
    <t>柏市戸張1000</t>
    <rPh sb="0" eb="2">
      <t>カシワシ</t>
    </rPh>
    <rPh sb="2" eb="4">
      <t>トバリ</t>
    </rPh>
    <phoneticPr fontId="5"/>
  </si>
  <si>
    <t>野道京子</t>
    <rPh sb="0" eb="1">
      <t>ノ</t>
    </rPh>
    <rPh sb="1" eb="2">
      <t>ミチ</t>
    </rPh>
    <rPh sb="2" eb="4">
      <t>キョウコ</t>
    </rPh>
    <phoneticPr fontId="5"/>
  </si>
  <si>
    <t>柏市大津ヶ丘2-10-10</t>
    <rPh sb="2" eb="6">
      <t>オオツガオカ</t>
    </rPh>
    <phoneticPr fontId="5"/>
  </si>
  <si>
    <t>波多野進</t>
    <rPh sb="0" eb="3">
      <t>ハタノ</t>
    </rPh>
    <rPh sb="3" eb="4">
      <t>ススム</t>
    </rPh>
    <phoneticPr fontId="5"/>
  </si>
  <si>
    <t>柏市大津ヶ丘1-10-10</t>
    <rPh sb="2" eb="6">
      <t>オオツガオカ</t>
    </rPh>
    <phoneticPr fontId="5"/>
  </si>
  <si>
    <t>羽村真由美</t>
    <rPh sb="0" eb="2">
      <t>ハムラ</t>
    </rPh>
    <rPh sb="2" eb="3">
      <t>マ</t>
    </rPh>
    <rPh sb="3" eb="5">
      <t>ユミ</t>
    </rPh>
    <phoneticPr fontId="5"/>
  </si>
  <si>
    <t>柏市柏400</t>
    <rPh sb="0" eb="2">
      <t>カシワシ</t>
    </rPh>
    <rPh sb="2" eb="3">
      <t>カシワ</t>
    </rPh>
    <phoneticPr fontId="5"/>
  </si>
  <si>
    <t>富士周平</t>
    <rPh sb="0" eb="2">
      <t>フジ</t>
    </rPh>
    <rPh sb="2" eb="4">
      <t>シュウヘイ</t>
    </rPh>
    <phoneticPr fontId="5"/>
  </si>
  <si>
    <t>柏市呼塚新田2-2-10</t>
    <rPh sb="0" eb="2">
      <t>カシワシ</t>
    </rPh>
    <rPh sb="2" eb="6">
      <t>ヨバツカシンデン</t>
    </rPh>
    <phoneticPr fontId="5"/>
  </si>
  <si>
    <t>松ヶ崎　緑</t>
    <rPh sb="0" eb="3">
      <t>マツガサキ</t>
    </rPh>
    <rPh sb="4" eb="5">
      <t>ミドリ</t>
    </rPh>
    <phoneticPr fontId="5"/>
  </si>
  <si>
    <t>柏市柏下1-1-1</t>
    <rPh sb="0" eb="2">
      <t>カシワシ</t>
    </rPh>
    <rPh sb="2" eb="4">
      <t>カシワシタ</t>
    </rPh>
    <phoneticPr fontId="5"/>
  </si>
  <si>
    <t>松戸　もも子</t>
    <rPh sb="0" eb="2">
      <t>マツド</t>
    </rPh>
    <rPh sb="5" eb="6">
      <t>コ</t>
    </rPh>
    <phoneticPr fontId="5"/>
  </si>
  <si>
    <t>柏市中央町1-10-10</t>
    <rPh sb="0" eb="2">
      <t>カシワシ</t>
    </rPh>
    <rPh sb="2" eb="5">
      <t>チュウオウチョウ</t>
    </rPh>
    <phoneticPr fontId="5"/>
  </si>
  <si>
    <t>村田和彦</t>
    <rPh sb="0" eb="2">
      <t>ムラタ</t>
    </rPh>
    <rPh sb="2" eb="4">
      <t>カズヒコ</t>
    </rPh>
    <phoneticPr fontId="5"/>
  </si>
  <si>
    <t>柏市大津ヶ丘1-1-10</t>
    <rPh sb="2" eb="6">
      <t>オオツガオカ</t>
    </rPh>
    <phoneticPr fontId="5"/>
  </si>
  <si>
    <t>望月留美</t>
    <rPh sb="0" eb="2">
      <t>モチズキ</t>
    </rPh>
    <rPh sb="2" eb="4">
      <t>ルミ</t>
    </rPh>
    <phoneticPr fontId="5"/>
  </si>
  <si>
    <t>柏市大津ヶ丘3-3-10</t>
    <rPh sb="2" eb="6">
      <t>オオツガオカ</t>
    </rPh>
    <phoneticPr fontId="5"/>
  </si>
  <si>
    <t>桃城　武夫</t>
    <rPh sb="0" eb="1">
      <t>モモ</t>
    </rPh>
    <rPh sb="1" eb="2">
      <t>シロ</t>
    </rPh>
    <rPh sb="3" eb="4">
      <t>タケシ</t>
    </rPh>
    <rPh sb="4" eb="5">
      <t>オット</t>
    </rPh>
    <phoneticPr fontId="5"/>
  </si>
  <si>
    <t>柏市戸張新田100</t>
    <rPh sb="0" eb="2">
      <t>カシワシ</t>
    </rPh>
    <rPh sb="2" eb="6">
      <t>トバリシンデン</t>
    </rPh>
    <phoneticPr fontId="5"/>
  </si>
  <si>
    <t>桃山愛</t>
    <rPh sb="0" eb="2">
      <t>モモヤマ</t>
    </rPh>
    <rPh sb="2" eb="3">
      <t>アイ</t>
    </rPh>
    <phoneticPr fontId="5"/>
  </si>
  <si>
    <t>柏市柏800</t>
    <rPh sb="0" eb="2">
      <t>カシワシ</t>
    </rPh>
    <rPh sb="2" eb="3">
      <t>カシワ</t>
    </rPh>
    <phoneticPr fontId="5"/>
  </si>
  <si>
    <t>山川三良</t>
    <rPh sb="0" eb="2">
      <t>ヤマカワ</t>
    </rPh>
    <rPh sb="2" eb="4">
      <t>サブロウ</t>
    </rPh>
    <phoneticPr fontId="5"/>
  </si>
  <si>
    <t>柏市柏600</t>
    <rPh sb="0" eb="2">
      <t>カシワシ</t>
    </rPh>
    <rPh sb="2" eb="3">
      <t>カシワ</t>
    </rPh>
    <phoneticPr fontId="5"/>
  </si>
  <si>
    <t>山田志郎</t>
    <rPh sb="0" eb="1">
      <t>ヤマシタ</t>
    </rPh>
    <rPh sb="1" eb="2">
      <t>タ</t>
    </rPh>
    <rPh sb="2" eb="4">
      <t>シロウ</t>
    </rPh>
    <phoneticPr fontId="5"/>
  </si>
  <si>
    <t>柏市戸張2000</t>
    <rPh sb="0" eb="2">
      <t>カシワシ</t>
    </rPh>
    <rPh sb="2" eb="4">
      <t>トバリ</t>
    </rPh>
    <phoneticPr fontId="5"/>
  </si>
  <si>
    <t>山野上英治</t>
    <rPh sb="0" eb="2">
      <t>ヤマノ</t>
    </rPh>
    <rPh sb="2" eb="3">
      <t>ウエ</t>
    </rPh>
    <rPh sb="3" eb="5">
      <t>エイジ</t>
    </rPh>
    <phoneticPr fontId="5"/>
  </si>
  <si>
    <t>柏市大津ヶ丘3-10-10</t>
    <rPh sb="2" eb="6">
      <t>オオツガオカ</t>
    </rPh>
    <phoneticPr fontId="5"/>
  </si>
  <si>
    <t>山辺小夜</t>
    <rPh sb="0" eb="2">
      <t>ヤマベ</t>
    </rPh>
    <rPh sb="2" eb="4">
      <t>サヨ</t>
    </rPh>
    <phoneticPr fontId="5"/>
  </si>
  <si>
    <t>柏市大井新田850</t>
    <rPh sb="2" eb="6">
      <t>オオイシンデン</t>
    </rPh>
    <phoneticPr fontId="5"/>
  </si>
  <si>
    <t>由梨野槙</t>
    <rPh sb="0" eb="2">
      <t>ユリ</t>
    </rPh>
    <rPh sb="2" eb="3">
      <t>ノ</t>
    </rPh>
    <rPh sb="3" eb="4">
      <t>マキ</t>
    </rPh>
    <phoneticPr fontId="5"/>
  </si>
  <si>
    <t>柏市中央町3-1-10</t>
    <rPh sb="0" eb="2">
      <t>カシワシ</t>
    </rPh>
    <rPh sb="2" eb="5">
      <t>チュウオウチョウ</t>
    </rPh>
    <phoneticPr fontId="5"/>
  </si>
  <si>
    <t>横川みちる</t>
    <rPh sb="0" eb="2">
      <t>ヨコカワ</t>
    </rPh>
    <phoneticPr fontId="5"/>
  </si>
  <si>
    <t>柏市戸張3000</t>
    <rPh sb="0" eb="2">
      <t>カシワシ</t>
    </rPh>
    <rPh sb="2" eb="4">
      <t>トバリ</t>
    </rPh>
    <phoneticPr fontId="5"/>
  </si>
  <si>
    <t>若葉　三子</t>
    <rPh sb="0" eb="2">
      <t>ワカバ</t>
    </rPh>
    <rPh sb="3" eb="4">
      <t>サン</t>
    </rPh>
    <rPh sb="4" eb="5">
      <t>コ</t>
    </rPh>
    <phoneticPr fontId="5"/>
  </si>
  <si>
    <t>柏市柏堀之内新田1001</t>
    <rPh sb="0" eb="2">
      <t>カシワシ</t>
    </rPh>
    <rPh sb="2" eb="8">
      <t>カシワホリノウチシンデン</t>
    </rPh>
    <phoneticPr fontId="5"/>
  </si>
  <si>
    <t>渡部つよし</t>
    <rPh sb="0" eb="2">
      <t>ワタナベ</t>
    </rPh>
    <phoneticPr fontId="5"/>
  </si>
  <si>
    <t>柏市呼塚1-1-1</t>
    <rPh sb="0" eb="2">
      <t>カシワシ</t>
    </rPh>
    <rPh sb="2" eb="4">
      <t>ヨバツカ</t>
    </rPh>
    <phoneticPr fontId="5"/>
  </si>
  <si>
    <t>バスケット</t>
  </si>
  <si>
    <t>部活別人数</t>
    <rPh sb="0" eb="2">
      <t>ブカツ</t>
    </rPh>
    <rPh sb="2" eb="3">
      <t>ベツ</t>
    </rPh>
    <rPh sb="3" eb="5">
      <t>ニンズウ</t>
    </rPh>
    <phoneticPr fontId="5"/>
  </si>
  <si>
    <t>サッカー</t>
  </si>
  <si>
    <t>男女別の部活動の人数を調査しましょう。ただし、計算式は「L4」のセルの入力し、オートフィルします。</t>
    <rPh sb="0" eb="2">
      <t>ダンジョ</t>
    </rPh>
    <rPh sb="2" eb="3">
      <t>ベツ</t>
    </rPh>
    <rPh sb="4" eb="6">
      <t>ブカツ</t>
    </rPh>
    <rPh sb="6" eb="7">
      <t>ドウ</t>
    </rPh>
    <rPh sb="8" eb="10">
      <t>ニンズウ</t>
    </rPh>
    <rPh sb="11" eb="13">
      <t>チョウサ</t>
    </rPh>
    <rPh sb="23" eb="25">
      <t>ケイサン</t>
    </rPh>
    <rPh sb="25" eb="26">
      <t>シキ</t>
    </rPh>
    <rPh sb="35" eb="37">
      <t>ニュウリョク</t>
    </rPh>
    <phoneticPr fontId="5"/>
  </si>
  <si>
    <t>（ヒント：COUNTIFS関数、絶対参照に注意）</t>
    <rPh sb="13" eb="15">
      <t>カンスウ</t>
    </rPh>
    <rPh sb="16" eb="18">
      <t>ゼッタイ</t>
    </rPh>
    <rPh sb="18" eb="20">
      <t>サンショウ</t>
    </rPh>
    <rPh sb="21" eb="23">
      <t>チュウイ</t>
    </rPh>
    <phoneticPr fontId="5"/>
  </si>
  <si>
    <r>
      <t>③　１～３学期全てが80以上の場合「○」を表示させましょう　</t>
    </r>
    <r>
      <rPr>
        <sz val="11"/>
        <color indexed="52"/>
        <rFont val="ＭＳ Ｐゴシック"/>
        <family val="3"/>
        <charset val="128"/>
      </rPr>
      <t>（ヒント：ＩＦ-AND関数）</t>
    </r>
    <rPh sb="5" eb="7">
      <t>ガッキ</t>
    </rPh>
    <rPh sb="7" eb="8">
      <t>スベ</t>
    </rPh>
    <rPh sb="12" eb="14">
      <t>イジョウ</t>
    </rPh>
    <rPh sb="15" eb="17">
      <t>バアイ</t>
    </rPh>
    <rPh sb="21" eb="23">
      <t>ヒョウジ</t>
    </rPh>
    <rPh sb="41" eb="43">
      <t>カンスウ</t>
    </rPh>
    <phoneticPr fontId="5"/>
  </si>
  <si>
    <t>←解答</t>
    <rPh sb="1" eb="3">
      <t>カイトウ</t>
    </rPh>
    <phoneticPr fontId="5"/>
  </si>
  <si>
    <t>Copyright(C) 2015 / 柏市ＩＴ教育支援アドバイザー</t>
    <rPh sb="24" eb="26">
      <t>キョウイク</t>
    </rPh>
    <rPh sb="26" eb="28">
      <t>シエン</t>
    </rPh>
    <phoneticPr fontId="5"/>
  </si>
  <si>
    <t>(3)</t>
    <phoneticPr fontId="5"/>
  </si>
  <si>
    <t>(1)</t>
    <phoneticPr fontId="5"/>
  </si>
  <si>
    <t>(0)</t>
    <phoneticPr fontId="5"/>
  </si>
  <si>
    <t>(2)</t>
    <phoneticPr fontId="5"/>
  </si>
  <si>
    <t>(4)</t>
    <phoneticPr fontId="5"/>
  </si>
  <si>
    <t>(5)</t>
    <phoneticPr fontId="5"/>
  </si>
  <si>
    <t xml:space="preserve">練習問題 </t>
    <rPh sb="0" eb="2">
      <t>レンシュウ</t>
    </rPh>
    <rPh sb="2" eb="4">
      <t>モンダイ</t>
    </rPh>
    <phoneticPr fontId="5"/>
  </si>
  <si>
    <t>↓解答</t>
    <rPh sb="1" eb="3">
      <t>カイトウ</t>
    </rPh>
    <phoneticPr fontId="5"/>
  </si>
  <si>
    <t>COUNTIF</t>
    <phoneticPr fontId="5"/>
  </si>
  <si>
    <t>　①朝食を食べる割合別の人数を計算しましょう</t>
    <rPh sb="2" eb="4">
      <t>チョウショク</t>
    </rPh>
    <rPh sb="5" eb="6">
      <t>タ</t>
    </rPh>
    <rPh sb="8" eb="10">
      <t>ワリアイ</t>
    </rPh>
    <rPh sb="10" eb="11">
      <t>ベツ</t>
    </rPh>
    <rPh sb="12" eb="14">
      <t>ニンズ</t>
    </rPh>
    <rPh sb="15" eb="17">
      <t>ケイサン</t>
    </rPh>
    <phoneticPr fontId="5"/>
  </si>
  <si>
    <t>　②就寝時間別の人数を計算しましょう</t>
    <rPh sb="2" eb="4">
      <t>シュウシン</t>
    </rPh>
    <rPh sb="4" eb="6">
      <t>ジカン</t>
    </rPh>
    <rPh sb="6" eb="7">
      <t>ベツ</t>
    </rPh>
    <rPh sb="8" eb="10">
      <t>ニンズウ</t>
    </rPh>
    <rPh sb="11" eb="13">
      <t>ケイサン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</si>
</sst>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&quot;月&quot;d&quot;日&quot;;@"/>
    <numFmt numFmtId="177" formatCode="[$-411]ge\.m\.d;@"/>
  </numFmts>
  <fonts count="7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57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19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2"/>
      <color indexed="19"/>
      <name val="ＭＳ Ｐゴシック"/>
      <family val="3"/>
      <charset val="128"/>
    </font>
    <font>
      <b/>
      <sz val="12"/>
      <color indexed="57"/>
      <name val="ＭＳ Ｐゴシック"/>
      <family val="3"/>
      <charset val="128"/>
    </font>
    <font>
      <b/>
      <sz val="12"/>
      <color indexed="6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4"/>
      <name val="ＭＳ Ｐゴシック"/>
      <family val="3"/>
      <charset val="128"/>
    </font>
    <font>
      <b/>
      <sz val="12"/>
      <color indexed="61"/>
      <name val="ＭＳ Ｐゴシック"/>
      <family val="3"/>
      <charset val="128"/>
    </font>
    <font>
      <b/>
      <sz val="12"/>
      <color indexed="51"/>
      <name val="ＭＳ Ｐゴシック"/>
      <family val="3"/>
      <charset val="128"/>
    </font>
    <font>
      <b/>
      <sz val="14"/>
      <color indexed="40"/>
      <name val="ＭＳ Ｐゴシック"/>
      <family val="3"/>
      <charset val="128"/>
    </font>
    <font>
      <b/>
      <sz val="14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b/>
      <sz val="12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6"/>
      <name val="MS UI Gothic"/>
      <family val="3"/>
      <charset val="128"/>
    </font>
    <font>
      <sz val="9"/>
      <color indexed="55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color indexed="60"/>
      <name val="MS UI Gothic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rgb="FFFF66FF"/>
      <name val="ＭＳ Ｐゴシック"/>
      <family val="3"/>
      <charset val="128"/>
    </font>
    <font>
      <b/>
      <sz val="14"/>
      <color theme="3" tint="0.3999755851924192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66FF"/>
      <name val="ＭＳ Ｐゴシック"/>
      <family val="3"/>
      <charset val="128"/>
    </font>
    <font>
      <b/>
      <sz val="14"/>
      <color rgb="FF0066FF"/>
      <name val="ＭＳ Ｐゴシック"/>
      <family val="3"/>
      <charset val="128"/>
    </font>
    <font>
      <b/>
      <sz val="11"/>
      <color rgb="FF0066FF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66FF"/>
      <name val="ＭＳ Ｐゴシック"/>
      <family val="3"/>
      <charset val="128"/>
    </font>
    <font>
      <b/>
      <sz val="12"/>
      <color rgb="FFFF66FF"/>
      <name val="ＭＳ Ｐゴシック"/>
      <family val="3"/>
      <charset val="128"/>
    </font>
    <font>
      <b/>
      <sz val="16"/>
      <color indexed="5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indexed="19"/>
      <name val="HG丸ｺﾞｼｯｸM-PRO"/>
      <family val="3"/>
      <charset val="128"/>
    </font>
    <font>
      <b/>
      <sz val="14"/>
      <color indexed="19"/>
      <name val="HG丸ｺﾞｼｯｸM-PRO"/>
      <family val="3"/>
      <charset val="128"/>
    </font>
    <font>
      <b/>
      <sz val="11"/>
      <color indexed="56"/>
      <name val="HG丸ｺﾞｼｯｸM-PRO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3" tint="0.3999755851924192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26"/>
      </patternFill>
    </fill>
    <fill>
      <patternFill patternType="solid">
        <fgColor indexed="43"/>
        <bgColor indexed="64"/>
      </patternFill>
    </fill>
    <fill>
      <patternFill patternType="mediumGray">
        <fgColor indexed="43"/>
        <bgColor indexed="9"/>
      </patternFill>
    </fill>
    <fill>
      <patternFill patternType="lightGray">
        <fgColor indexed="43"/>
      </patternFill>
    </fill>
    <fill>
      <patternFill patternType="lightGray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43"/>
        <bgColor rgb="FFCCFFCC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Dot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3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right" vertical="center"/>
    </xf>
    <xf numFmtId="0" fontId="0" fillId="3" borderId="1" xfId="0" applyFill="1" applyBorder="1" applyProtection="1">
      <alignment vertical="center"/>
      <protection locked="0"/>
    </xf>
    <xf numFmtId="0" fontId="19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right" vertical="center"/>
    </xf>
    <xf numFmtId="0" fontId="25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20" fillId="0" borderId="0" xfId="0" applyFont="1">
      <alignment vertical="center"/>
    </xf>
    <xf numFmtId="0" fontId="0" fillId="5" borderId="6" xfId="0" applyFill="1" applyBorder="1" applyAlignment="1">
      <alignment horizontal="center" vertical="center"/>
    </xf>
    <xf numFmtId="0" fontId="28" fillId="2" borderId="0" xfId="0" applyFont="1" applyFill="1" applyBorder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>
      <alignment vertical="center"/>
    </xf>
    <xf numFmtId="176" fontId="0" fillId="4" borderId="1" xfId="0" applyNumberForma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1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39" fillId="11" borderId="12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0" fontId="39" fillId="11" borderId="14" xfId="0" applyFont="1" applyFill="1" applyBorder="1" applyAlignment="1">
      <alignment horizontal="center" vertical="center"/>
    </xf>
    <xf numFmtId="0" fontId="41" fillId="2" borderId="0" xfId="0" applyFont="1" applyFill="1">
      <alignment vertical="center"/>
    </xf>
    <xf numFmtId="0" fontId="42" fillId="2" borderId="0" xfId="0" applyFont="1" applyFill="1">
      <alignment vertical="center"/>
    </xf>
    <xf numFmtId="5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6" fontId="0" fillId="0" borderId="1" xfId="0" applyNumberFormat="1" applyBorder="1" applyAlignment="1">
      <alignment vertical="center"/>
    </xf>
    <xf numFmtId="6" fontId="0" fillId="11" borderId="1" xfId="1" applyFont="1" applyFill="1" applyBorder="1">
      <alignment vertical="center"/>
    </xf>
    <xf numFmtId="0" fontId="0" fillId="11" borderId="1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7" fillId="0" borderId="0" xfId="0" applyFont="1">
      <alignment vertical="center"/>
    </xf>
    <xf numFmtId="0" fontId="43" fillId="0" borderId="0" xfId="0" applyFont="1">
      <alignment vertical="center"/>
    </xf>
    <xf numFmtId="0" fontId="45" fillId="0" borderId="0" xfId="0" applyFont="1">
      <alignment vertical="center"/>
    </xf>
    <xf numFmtId="6" fontId="0" fillId="0" borderId="1" xfId="0" applyNumberFormat="1" applyFill="1" applyBorder="1">
      <alignment vertical="center"/>
    </xf>
    <xf numFmtId="0" fontId="0" fillId="0" borderId="0" xfId="0" applyFont="1">
      <alignment vertical="center"/>
    </xf>
    <xf numFmtId="0" fontId="4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 vertical="center" shrinkToFit="1"/>
    </xf>
    <xf numFmtId="0" fontId="37" fillId="0" borderId="0" xfId="0" applyFont="1" applyBorder="1">
      <alignment vertical="center"/>
    </xf>
    <xf numFmtId="0" fontId="24" fillId="0" borderId="15" xfId="0" applyFont="1" applyBorder="1">
      <alignment vertical="center"/>
    </xf>
    <xf numFmtId="0" fontId="0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0" fontId="48" fillId="2" borderId="0" xfId="0" applyFont="1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43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>
      <alignment vertical="center"/>
    </xf>
    <xf numFmtId="0" fontId="0" fillId="8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10" borderId="1" xfId="10" applyNumberFormat="1" applyFont="1" applyFill="1" applyBorder="1" applyAlignment="1">
      <alignment horizontal="center" vertical="center"/>
    </xf>
    <xf numFmtId="0" fontId="3" fillId="10" borderId="1" xfId="10" applyFill="1" applyBorder="1">
      <alignment vertical="center"/>
    </xf>
    <xf numFmtId="0" fontId="3" fillId="10" borderId="1" xfId="10" applyFill="1" applyBorder="1" applyAlignment="1">
      <alignment horizontal="center" vertical="center"/>
    </xf>
    <xf numFmtId="0" fontId="3" fillId="8" borderId="1" xfId="10" applyFill="1" applyBorder="1" applyAlignment="1">
      <alignment horizontal="center" vertical="center"/>
    </xf>
    <xf numFmtId="0" fontId="3" fillId="6" borderId="1" xfId="10" applyFill="1" applyBorder="1">
      <alignment vertical="center"/>
    </xf>
    <xf numFmtId="20" fontId="3" fillId="10" borderId="1" xfId="10" applyNumberFormat="1" applyFill="1" applyBorder="1">
      <alignment vertical="center"/>
    </xf>
    <xf numFmtId="0" fontId="2" fillId="0" borderId="1" xfId="9" applyBorder="1">
      <alignment vertical="center"/>
    </xf>
    <xf numFmtId="0" fontId="2" fillId="0" borderId="1" xfId="9" applyBorder="1" applyAlignment="1">
      <alignment horizontal="center" vertical="center"/>
    </xf>
    <xf numFmtId="0" fontId="2" fillId="0" borderId="1" xfId="9" applyBorder="1">
      <alignment vertical="center"/>
    </xf>
    <xf numFmtId="20" fontId="2" fillId="0" borderId="1" xfId="9" applyNumberFormat="1" applyBorder="1" applyAlignment="1">
      <alignment horizontal="center" vertical="center"/>
    </xf>
    <xf numFmtId="0" fontId="0" fillId="14" borderId="1" xfId="10" applyFont="1" applyFill="1" applyBorder="1" applyAlignment="1">
      <alignment horizontal="center" vertical="center"/>
    </xf>
    <xf numFmtId="0" fontId="50" fillId="14" borderId="1" xfId="9" applyFont="1" applyFill="1" applyBorder="1" applyAlignment="1">
      <alignment horizontal="center" vertical="center"/>
    </xf>
    <xf numFmtId="0" fontId="51" fillId="14" borderId="1" xfId="9" applyFont="1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10" fillId="0" borderId="0" xfId="0" applyFont="1" applyBorder="1">
      <alignment vertical="center"/>
    </xf>
    <xf numFmtId="0" fontId="14" fillId="0" borderId="0" xfId="0" applyFont="1" applyAlignment="1">
      <alignment vertical="top"/>
    </xf>
    <xf numFmtId="0" fontId="31" fillId="0" borderId="0" xfId="0" applyFont="1" applyAlignment="1">
      <alignment horizontal="left" vertical="center"/>
    </xf>
    <xf numFmtId="0" fontId="63" fillId="2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4" fillId="4" borderId="2" xfId="0" applyFont="1" applyFill="1" applyBorder="1" applyAlignment="1">
      <alignment vertical="center"/>
    </xf>
    <xf numFmtId="0" fontId="64" fillId="4" borderId="16" xfId="0" applyFont="1" applyFill="1" applyBorder="1" applyAlignment="1">
      <alignment horizontal="right" vertical="center"/>
    </xf>
    <xf numFmtId="0" fontId="65" fillId="2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67" fillId="2" borderId="0" xfId="0" applyFont="1" applyFill="1" applyBorder="1" applyAlignment="1">
      <alignment vertical="center"/>
    </xf>
    <xf numFmtId="0" fontId="68" fillId="0" borderId="0" xfId="0" applyFont="1" applyAlignment="1">
      <alignment horizontal="left" vertical="center" inden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6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NumberFormat="1" applyFont="1" applyBorder="1">
      <alignment vertical="center"/>
    </xf>
    <xf numFmtId="0" fontId="15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6" fontId="0" fillId="15" borderId="6" xfId="1" applyFont="1" applyFill="1" applyBorder="1">
      <alignment vertical="center"/>
    </xf>
    <xf numFmtId="0" fontId="59" fillId="0" borderId="0" xfId="0" applyFont="1">
      <alignment vertical="center"/>
    </xf>
    <xf numFmtId="6" fontId="0" fillId="16" borderId="1" xfId="0" applyNumberFormat="1" applyFill="1" applyBorder="1">
      <alignment vertical="center"/>
    </xf>
    <xf numFmtId="6" fontId="43" fillId="15" borderId="1" xfId="1" applyFont="1" applyFill="1" applyBorder="1">
      <alignment vertical="center"/>
    </xf>
    <xf numFmtId="6" fontId="43" fillId="0" borderId="1" xfId="1" applyFont="1" applyFill="1" applyBorder="1">
      <alignment vertical="center"/>
    </xf>
    <xf numFmtId="0" fontId="43" fillId="11" borderId="1" xfId="0" applyFont="1" applyFill="1" applyBorder="1" applyAlignment="1" applyProtection="1">
      <alignment horizontal="center" vertical="center"/>
      <protection locked="0"/>
    </xf>
    <xf numFmtId="0" fontId="43" fillId="12" borderId="1" xfId="0" applyNumberFormat="1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7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13" borderId="1" xfId="0" applyNumberFormat="1" applyFill="1" applyBorder="1" applyAlignment="1">
      <alignment horizontal="center" vertical="center"/>
    </xf>
    <xf numFmtId="0" fontId="64" fillId="13" borderId="16" xfId="0" applyFont="1" applyFill="1" applyBorder="1" applyAlignment="1">
      <alignment horizontal="right" vertical="center"/>
    </xf>
    <xf numFmtId="0" fontId="64" fillId="13" borderId="2" xfId="0" applyFont="1" applyFill="1" applyBorder="1" applyAlignment="1">
      <alignment vertical="center"/>
    </xf>
    <xf numFmtId="0" fontId="0" fillId="13" borderId="1" xfId="0" applyFill="1" applyBorder="1" applyAlignment="1">
      <alignment horizontal="center" vertical="center" shrinkToFit="1"/>
    </xf>
    <xf numFmtId="38" fontId="0" fillId="16" borderId="1" xfId="1" applyNumberFormat="1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2" fillId="22" borderId="1" xfId="9" applyFill="1" applyBorder="1">
      <alignment vertical="center"/>
    </xf>
    <xf numFmtId="0" fontId="73" fillId="9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2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21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74" fillId="0" borderId="0" xfId="0" applyFont="1">
      <alignment vertical="center"/>
    </xf>
    <xf numFmtId="0" fontId="24" fillId="19" borderId="9" xfId="0" applyFont="1" applyFill="1" applyBorder="1" applyAlignment="1">
      <alignment horizontal="center" vertical="center" shrinkToFit="1"/>
    </xf>
    <xf numFmtId="0" fontId="0" fillId="21" borderId="1" xfId="0" applyFont="1" applyFill="1" applyBorder="1" applyAlignment="1">
      <alignment horizontal="center" vertical="center" shrinkToFit="1"/>
    </xf>
    <xf numFmtId="0" fontId="0" fillId="21" borderId="1" xfId="0" applyFont="1" applyFill="1" applyBorder="1" applyAlignment="1">
      <alignment horizontal="center" vertical="center"/>
    </xf>
    <xf numFmtId="0" fontId="39" fillId="17" borderId="11" xfId="0" applyFont="1" applyFill="1" applyBorder="1" applyAlignment="1">
      <alignment horizontal="center" vertical="center" shrinkToFit="1"/>
    </xf>
    <xf numFmtId="0" fontId="0" fillId="17" borderId="9" xfId="0" applyFill="1" applyBorder="1" applyAlignment="1">
      <alignment horizontal="center" vertical="center" shrinkToFit="1"/>
    </xf>
    <xf numFmtId="0" fontId="24" fillId="17" borderId="9" xfId="0" applyFont="1" applyFill="1" applyBorder="1" applyAlignment="1">
      <alignment horizontal="center" vertical="center" shrinkToFit="1"/>
    </xf>
    <xf numFmtId="1" fontId="11" fillId="20" borderId="2" xfId="0" applyNumberFormat="1" applyFont="1" applyFill="1" applyBorder="1" applyAlignment="1">
      <alignment horizontal="center" vertical="center" shrinkToFit="1"/>
    </xf>
    <xf numFmtId="0" fontId="11" fillId="20" borderId="2" xfId="0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" fontId="11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24" fillId="19" borderId="22" xfId="0" applyFont="1" applyFill="1" applyBorder="1" applyAlignment="1">
      <alignment horizontal="center" vertical="center" shrinkToFit="1"/>
    </xf>
    <xf numFmtId="0" fontId="24" fillId="19" borderId="10" xfId="0" applyFont="1" applyFill="1" applyBorder="1" applyAlignment="1">
      <alignment horizontal="center" vertical="center" shrinkToFit="1"/>
    </xf>
    <xf numFmtId="6" fontId="0" fillId="22" borderId="1" xfId="0" applyNumberFormat="1" applyFill="1" applyBorder="1" applyAlignment="1">
      <alignment vertical="center"/>
    </xf>
    <xf numFmtId="49" fontId="72" fillId="0" borderId="0" xfId="0" applyNumberFormat="1" applyFont="1" applyAlignment="1">
      <alignment horizontal="left" vertical="center"/>
    </xf>
    <xf numFmtId="0" fontId="2" fillId="0" borderId="1" xfId="9" applyFill="1" applyBorder="1">
      <alignment vertical="center"/>
    </xf>
    <xf numFmtId="1" fontId="11" fillId="13" borderId="23" xfId="0" applyNumberFormat="1" applyFont="1" applyFill="1" applyBorder="1" applyAlignment="1">
      <alignment horizontal="center" vertical="center" shrinkToFit="1"/>
    </xf>
    <xf numFmtId="0" fontId="11" fillId="13" borderId="1" xfId="0" applyFont="1" applyFill="1" applyBorder="1" applyAlignment="1">
      <alignment horizontal="center" vertical="center" shrinkToFit="1"/>
    </xf>
    <xf numFmtId="0" fontId="11" fillId="13" borderId="7" xfId="0" applyFont="1" applyFill="1" applyBorder="1" applyAlignment="1">
      <alignment horizontal="center" vertical="center" shrinkToFit="1"/>
    </xf>
    <xf numFmtId="1" fontId="11" fillId="13" borderId="24" xfId="0" applyNumberFormat="1" applyFont="1" applyFill="1" applyBorder="1" applyAlignment="1">
      <alignment horizontal="center" vertical="center" shrinkToFit="1"/>
    </xf>
    <xf numFmtId="0" fontId="11" fillId="13" borderId="3" xfId="0" applyFont="1" applyFill="1" applyBorder="1" applyAlignment="1">
      <alignment horizontal="center" vertical="center" shrinkToFit="1"/>
    </xf>
    <xf numFmtId="0" fontId="11" fillId="13" borderId="8" xfId="0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shrinkToFit="1"/>
    </xf>
    <xf numFmtId="0" fontId="51" fillId="14" borderId="4" xfId="9" applyFont="1" applyFill="1" applyBorder="1" applyAlignment="1">
      <alignment horizontal="center" vertical="center" shrinkToFit="1"/>
    </xf>
    <xf numFmtId="0" fontId="51" fillId="14" borderId="5" xfId="9" applyFont="1" applyFill="1" applyBorder="1" applyAlignment="1">
      <alignment horizontal="center" vertical="center" shrinkToFit="1"/>
    </xf>
    <xf numFmtId="0" fontId="50" fillId="14" borderId="4" xfId="9" applyFont="1" applyFill="1" applyBorder="1" applyAlignment="1">
      <alignment horizontal="center" vertical="center"/>
    </xf>
    <xf numFmtId="0" fontId="50" fillId="14" borderId="5" xfId="9" applyFont="1" applyFill="1" applyBorder="1" applyAlignment="1">
      <alignment horizontal="center" vertical="center"/>
    </xf>
    <xf numFmtId="0" fontId="3" fillId="7" borderId="1" xfId="10" applyFont="1" applyFill="1" applyBorder="1" applyAlignment="1">
      <alignment horizontal="center" vertical="center"/>
    </xf>
    <xf numFmtId="0" fontId="49" fillId="7" borderId="1" xfId="10" applyFont="1" applyFill="1" applyBorder="1" applyAlignment="1">
      <alignment horizontal="center" vertical="center" wrapText="1"/>
    </xf>
    <xf numFmtId="0" fontId="49" fillId="7" borderId="1" xfId="10" applyFont="1" applyFill="1" applyBorder="1" applyAlignment="1">
      <alignment horizontal="center" vertical="center"/>
    </xf>
    <xf numFmtId="0" fontId="0" fillId="7" borderId="1" xfId="10" applyFont="1" applyFill="1" applyBorder="1" applyAlignment="1">
      <alignment horizontal="center" vertical="center" wrapText="1"/>
    </xf>
    <xf numFmtId="0" fontId="24" fillId="7" borderId="1" xfId="1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9" fillId="0" borderId="17" xfId="0" applyFont="1" applyBorder="1" applyAlignment="1">
      <alignment horizontal="center" vertical="center"/>
    </xf>
  </cellXfs>
  <cellStyles count="13">
    <cellStyle name="桁区切り 2" xfId="4"/>
    <cellStyle name="桁区切り 3" xfId="3"/>
    <cellStyle name="桁区切り 4" xfId="11"/>
    <cellStyle name="通貨" xfId="1" builtinId="7"/>
    <cellStyle name="通貨 2" xfId="6"/>
    <cellStyle name="通貨 3" xfId="5"/>
    <cellStyle name="通貨 4" xfId="12"/>
    <cellStyle name="標準" xfId="0" builtinId="0"/>
    <cellStyle name="標準 2" xfId="7"/>
    <cellStyle name="標準 3" xfId="8"/>
    <cellStyle name="標準 4" xfId="10"/>
    <cellStyle name="標準 5" xfId="9"/>
    <cellStyle name="標準_データベース" xfId="2"/>
  </cellStyles>
  <dxfs count="0"/>
  <tableStyles count="0" defaultTableStyle="TableStyleMedium2" defaultPivotStyle="PivotStyleLight16"/>
  <colors>
    <mruColors>
      <color rgb="FFCCFFCC"/>
      <color rgb="FFFFFF99"/>
      <color rgb="FFFFCCCC"/>
      <color rgb="FFFF66FF"/>
      <color rgb="FFFF99CC"/>
      <color rgb="FF00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142875</xdr:rowOff>
    </xdr:from>
    <xdr:to>
      <xdr:col>7</xdr:col>
      <xdr:colOff>66675</xdr:colOff>
      <xdr:row>2</xdr:row>
      <xdr:rowOff>104775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42875"/>
          <a:ext cx="3324225" cy="495300"/>
        </a:xfrm>
        <a:prstGeom prst="rect">
          <a:avLst/>
        </a:prstGeom>
      </xdr:spPr>
    </xdr:pic>
    <xdr:clientData/>
  </xdr:twoCellAnchor>
  <xdr:twoCellAnchor>
    <xdr:from>
      <xdr:col>6</xdr:col>
      <xdr:colOff>533400</xdr:colOff>
      <xdr:row>7</xdr:row>
      <xdr:rowOff>66675</xdr:rowOff>
    </xdr:from>
    <xdr:to>
      <xdr:col>7</xdr:col>
      <xdr:colOff>152400</xdr:colOff>
      <xdr:row>7</xdr:row>
      <xdr:rowOff>66675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848225" y="1704975"/>
          <a:ext cx="304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533400</xdr:colOff>
      <xdr:row>13</xdr:row>
      <xdr:rowOff>123825</xdr:rowOff>
    </xdr:from>
    <xdr:to>
      <xdr:col>7</xdr:col>
      <xdr:colOff>190500</xdr:colOff>
      <xdr:row>13</xdr:row>
      <xdr:rowOff>123825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4848225" y="2476500"/>
          <a:ext cx="34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3</xdr:row>
      <xdr:rowOff>57150</xdr:rowOff>
    </xdr:from>
    <xdr:to>
      <xdr:col>11</xdr:col>
      <xdr:colOff>295275</xdr:colOff>
      <xdr:row>3</xdr:row>
      <xdr:rowOff>57150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 flipV="1">
          <a:off x="171450" y="1047750"/>
          <a:ext cx="779145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361949</xdr:colOff>
      <xdr:row>22</xdr:row>
      <xdr:rowOff>0</xdr:rowOff>
    </xdr:from>
    <xdr:to>
      <xdr:col>8</xdr:col>
      <xdr:colOff>517978</xdr:colOff>
      <xdr:row>23</xdr:row>
      <xdr:rowOff>47625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4" y="4067175"/>
          <a:ext cx="1451429" cy="238125"/>
        </a:xfrm>
        <a:prstGeom prst="rect">
          <a:avLst/>
        </a:prstGeom>
        <a:noFill/>
        <a:ln w="1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152399</xdr:colOff>
      <xdr:row>12</xdr:row>
      <xdr:rowOff>180975</xdr:rowOff>
    </xdr:from>
    <xdr:to>
      <xdr:col>6</xdr:col>
      <xdr:colOff>485774</xdr:colOff>
      <xdr:row>14</xdr:row>
      <xdr:rowOff>97631</xdr:rowOff>
    </xdr:to>
    <xdr:pic>
      <xdr:nvPicPr>
        <xdr:cNvPr id="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4" y="2343150"/>
          <a:ext cx="333375" cy="2976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133350</xdr:colOff>
      <xdr:row>6</xdr:row>
      <xdr:rowOff>9525</xdr:rowOff>
    </xdr:from>
    <xdr:to>
      <xdr:col>6</xdr:col>
      <xdr:colOff>485775</xdr:colOff>
      <xdr:row>8</xdr:row>
      <xdr:rowOff>9525</xdr:rowOff>
    </xdr:to>
    <xdr:pic>
      <xdr:nvPicPr>
        <xdr:cNvPr id="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1590675"/>
          <a:ext cx="352425" cy="228600"/>
        </a:xfrm>
        <a:prstGeom prst="rect">
          <a:avLst/>
        </a:prstGeom>
        <a:noFill/>
        <a:ln w="1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171450</xdr:colOff>
      <xdr:row>12</xdr:row>
      <xdr:rowOff>114301</xdr:rowOff>
    </xdr:from>
    <xdr:to>
      <xdr:col>10</xdr:col>
      <xdr:colOff>180444</xdr:colOff>
      <xdr:row>20</xdr:row>
      <xdr:rowOff>161037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72075" y="2276476"/>
          <a:ext cx="1990194" cy="1570736"/>
        </a:xfrm>
        <a:prstGeom prst="rect">
          <a:avLst/>
        </a:prstGeom>
      </xdr:spPr>
    </xdr:pic>
    <xdr:clientData/>
  </xdr:twoCellAnchor>
  <xdr:twoCellAnchor editAs="oneCell">
    <xdr:from>
      <xdr:col>7</xdr:col>
      <xdr:colOff>182700</xdr:colOff>
      <xdr:row>4</xdr:row>
      <xdr:rowOff>28576</xdr:rowOff>
    </xdr:from>
    <xdr:to>
      <xdr:col>9</xdr:col>
      <xdr:colOff>37920</xdr:colOff>
      <xdr:row>11</xdr:row>
      <xdr:rowOff>85726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83325" y="1285876"/>
          <a:ext cx="1150620" cy="106680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472440</xdr:colOff>
      <xdr:row>11</xdr:row>
      <xdr:rowOff>22860</xdr:rowOff>
    </xdr:from>
    <xdr:to>
      <xdr:col>11</xdr:col>
      <xdr:colOff>129540</xdr:colOff>
      <xdr:row>25</xdr:row>
      <xdr:rowOff>161925</xdr:rowOff>
    </xdr:to>
    <xdr:sp macro="" textlink="">
      <xdr:nvSpPr>
        <xdr:cNvPr id="43010" name="Text Box 2" descr="40%"/>
        <xdr:cNvSpPr txBox="1">
          <a:spLocks noChangeArrowheads="1"/>
        </xdr:cNvSpPr>
      </xdr:nvSpPr>
      <xdr:spPr bwMode="auto">
        <a:xfrm>
          <a:off x="4149090" y="1975485"/>
          <a:ext cx="2400300" cy="2586990"/>
        </a:xfrm>
        <a:prstGeom prst="rect">
          <a:avLst/>
        </a:prstGeom>
        <a:pattFill prst="pct40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※単価は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固定のセル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を使用（C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を使用します($C$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を押すたびに＄の位置が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変わります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603885</xdr:colOff>
      <xdr:row>16</xdr:row>
      <xdr:rowOff>72390</xdr:rowOff>
    </xdr:from>
    <xdr:to>
      <xdr:col>8</xdr:col>
      <xdr:colOff>352425</xdr:colOff>
      <xdr:row>18</xdr:row>
      <xdr:rowOff>49530</xdr:rowOff>
    </xdr:to>
    <xdr:sp macro="" textlink="">
      <xdr:nvSpPr>
        <xdr:cNvPr id="43011" name="AutoShape 3"/>
        <xdr:cNvSpPr>
          <a:spLocks noChangeArrowheads="1"/>
        </xdr:cNvSpPr>
      </xdr:nvSpPr>
      <xdr:spPr bwMode="auto">
        <a:xfrm>
          <a:off x="4280535" y="2910840"/>
          <a:ext cx="434340" cy="32004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ffectLst>
          <a:outerShdw dist="63500" dir="19387806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Ｆ４</a:t>
          </a:r>
          <a:endParaRPr lang="ja-JP" altLang="en-US"/>
        </a:p>
      </xdr:txBody>
    </xdr:sp>
    <xdr:clientData/>
  </xdr:twoCellAnchor>
  <xdr:twoCellAnchor>
    <xdr:from>
      <xdr:col>8</xdr:col>
      <xdr:colOff>257175</xdr:colOff>
      <xdr:row>13</xdr:row>
      <xdr:rowOff>28575</xdr:rowOff>
    </xdr:from>
    <xdr:to>
      <xdr:col>10</xdr:col>
      <xdr:colOff>114300</xdr:colOff>
      <xdr:row>15</xdr:row>
      <xdr:rowOff>142875</xdr:rowOff>
    </xdr:to>
    <xdr:grpSp>
      <xdr:nvGrpSpPr>
        <xdr:cNvPr id="43103" name="Group 4"/>
        <xdr:cNvGrpSpPr>
          <a:grpSpLocks/>
        </xdr:cNvGrpSpPr>
      </xdr:nvGrpSpPr>
      <xdr:grpSpPr bwMode="auto">
        <a:xfrm>
          <a:off x="4619625" y="2343150"/>
          <a:ext cx="1228725" cy="466725"/>
          <a:chOff x="581" y="392"/>
          <a:chExt cx="129" cy="50"/>
        </a:xfrm>
      </xdr:grpSpPr>
      <xdr:sp macro="" textlink="">
        <xdr:nvSpPr>
          <xdr:cNvPr id="43109" name="Line 5"/>
          <xdr:cNvSpPr>
            <a:spLocks noChangeShapeType="1"/>
          </xdr:cNvSpPr>
        </xdr:nvSpPr>
        <xdr:spPr bwMode="auto">
          <a:xfrm>
            <a:off x="594" y="392"/>
            <a:ext cx="95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14" name="Text Box 6"/>
          <xdr:cNvSpPr txBox="1">
            <a:spLocks noChangeArrowheads="1"/>
          </xdr:cNvSpPr>
        </xdr:nvSpPr>
        <xdr:spPr bwMode="auto">
          <a:xfrm>
            <a:off x="581" y="411"/>
            <a:ext cx="129" cy="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85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45720" tIns="27432" rIns="45720" bIns="0" anchor="t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絶対参照</a:t>
            </a:r>
            <a:endParaRPr lang="ja-JP" altLang="en-US" sz="1400"/>
          </a:p>
        </xdr:txBody>
      </xdr:sp>
      <xdr:sp macro="" textlink="">
        <xdr:nvSpPr>
          <xdr:cNvPr id="43111" name="Line 7"/>
          <xdr:cNvSpPr>
            <a:spLocks noChangeShapeType="1"/>
          </xdr:cNvSpPr>
        </xdr:nvSpPr>
        <xdr:spPr bwMode="auto">
          <a:xfrm>
            <a:off x="643" y="392"/>
            <a:ext cx="0" cy="20"/>
          </a:xfrm>
          <a:prstGeom prst="line">
            <a:avLst/>
          </a:prstGeom>
          <a:noFill/>
          <a:ln w="38100" cmpd="dbl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499110</xdr:colOff>
      <xdr:row>5</xdr:row>
      <xdr:rowOff>142875</xdr:rowOff>
    </xdr:from>
    <xdr:to>
      <xdr:col>11</xdr:col>
      <xdr:colOff>139214</xdr:colOff>
      <xdr:row>10</xdr:row>
      <xdr:rowOff>142875</xdr:rowOff>
    </xdr:to>
    <xdr:sp macro="" textlink="">
      <xdr:nvSpPr>
        <xdr:cNvPr id="43016" name="Text Box 8" descr="40%"/>
        <xdr:cNvSpPr txBox="1">
          <a:spLocks noChangeArrowheads="1"/>
        </xdr:cNvSpPr>
      </xdr:nvSpPr>
      <xdr:spPr bwMode="auto">
        <a:xfrm>
          <a:off x="4175760" y="1047750"/>
          <a:ext cx="2383304" cy="885825"/>
        </a:xfrm>
        <a:prstGeom prst="rect">
          <a:avLst/>
        </a:prstGeom>
        <a:pattFill prst="pct40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※数量が変わると単価の位置も変わる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セルを使用（C1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→C1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→C1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356235</xdr:colOff>
      <xdr:row>8</xdr:row>
      <xdr:rowOff>102870</xdr:rowOff>
    </xdr:from>
    <xdr:to>
      <xdr:col>10</xdr:col>
      <xdr:colOff>205913</xdr:colOff>
      <xdr:row>10</xdr:row>
      <xdr:rowOff>61097</xdr:rowOff>
    </xdr:to>
    <xdr:sp macro="" textlink="">
      <xdr:nvSpPr>
        <xdr:cNvPr id="43017" name="Text Box 9"/>
        <xdr:cNvSpPr txBox="1">
          <a:spLocks noChangeArrowheads="1"/>
        </xdr:cNvSpPr>
      </xdr:nvSpPr>
      <xdr:spPr bwMode="auto">
        <a:xfrm>
          <a:off x="4556760" y="1522095"/>
          <a:ext cx="1221278" cy="3011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相対参照</a:t>
          </a:r>
          <a:endParaRPr lang="ja-JP" altLang="en-US" b="0"/>
        </a:p>
      </xdr:txBody>
    </xdr:sp>
    <xdr:clientData/>
  </xdr:twoCellAnchor>
  <xdr:twoCellAnchor>
    <xdr:from>
      <xdr:col>7</xdr:col>
      <xdr:colOff>567690</xdr:colOff>
      <xdr:row>18</xdr:row>
      <xdr:rowOff>148590</xdr:rowOff>
    </xdr:from>
    <xdr:to>
      <xdr:col>8</xdr:col>
      <xdr:colOff>341217</xdr:colOff>
      <xdr:row>20</xdr:row>
      <xdr:rowOff>152400</xdr:rowOff>
    </xdr:to>
    <xdr:sp macro="" textlink="">
      <xdr:nvSpPr>
        <xdr:cNvPr id="43018" name="AutoShape 10"/>
        <xdr:cNvSpPr>
          <a:spLocks noChangeArrowheads="1"/>
        </xdr:cNvSpPr>
      </xdr:nvSpPr>
      <xdr:spPr bwMode="auto">
        <a:xfrm>
          <a:off x="4244340" y="3329940"/>
          <a:ext cx="459327" cy="34671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ffectLst>
          <a:outerShdw dist="63500" dir="19387806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Ｆ４</a:t>
          </a:r>
          <a:endParaRPr lang="ja-JP" altLang="en-US"/>
        </a:p>
      </xdr:txBody>
    </xdr:sp>
    <xdr:clientData/>
  </xdr:twoCellAnchor>
  <xdr:twoCellAnchor>
    <xdr:from>
      <xdr:col>1</xdr:col>
      <xdr:colOff>209550</xdr:colOff>
      <xdr:row>0</xdr:row>
      <xdr:rowOff>342900</xdr:rowOff>
    </xdr:from>
    <xdr:to>
      <xdr:col>9</xdr:col>
      <xdr:colOff>200025</xdr:colOff>
      <xdr:row>0</xdr:row>
      <xdr:rowOff>342900</xdr:rowOff>
    </xdr:to>
    <xdr:sp macro="" textlink="">
      <xdr:nvSpPr>
        <xdr:cNvPr id="43107" name="Line 11"/>
        <xdr:cNvSpPr>
          <a:spLocks noChangeShapeType="1"/>
        </xdr:cNvSpPr>
      </xdr:nvSpPr>
      <xdr:spPr bwMode="auto">
        <a:xfrm flipV="1">
          <a:off x="295275" y="342900"/>
          <a:ext cx="471487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85725</xdr:colOff>
      <xdr:row>5</xdr:row>
      <xdr:rowOff>152400</xdr:rowOff>
    </xdr:from>
    <xdr:to>
      <xdr:col>7</xdr:col>
      <xdr:colOff>409575</xdr:colOff>
      <xdr:row>15</xdr:row>
      <xdr:rowOff>133350</xdr:rowOff>
    </xdr:to>
    <xdr:sp macro="" textlink="">
      <xdr:nvSpPr>
        <xdr:cNvPr id="2" name="正方形/長方形 1"/>
        <xdr:cNvSpPr/>
      </xdr:nvSpPr>
      <xdr:spPr>
        <a:xfrm>
          <a:off x="85725" y="1057275"/>
          <a:ext cx="3838575" cy="1781175"/>
        </a:xfrm>
        <a:prstGeom prst="rect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16</xdr:row>
      <xdr:rowOff>19050</xdr:rowOff>
    </xdr:from>
    <xdr:to>
      <xdr:col>7</xdr:col>
      <xdr:colOff>419100</xdr:colOff>
      <xdr:row>30</xdr:row>
      <xdr:rowOff>114300</xdr:rowOff>
    </xdr:to>
    <xdr:sp macro="" textlink="">
      <xdr:nvSpPr>
        <xdr:cNvPr id="14" name="正方形/長方形 13"/>
        <xdr:cNvSpPr/>
      </xdr:nvSpPr>
      <xdr:spPr>
        <a:xfrm>
          <a:off x="95250" y="2895600"/>
          <a:ext cx="3838575" cy="2543175"/>
        </a:xfrm>
        <a:prstGeom prst="rect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17</xdr:row>
      <xdr:rowOff>0</xdr:rowOff>
    </xdr:from>
    <xdr:to>
      <xdr:col>15</xdr:col>
      <xdr:colOff>0</xdr:colOff>
      <xdr:row>19</xdr:row>
      <xdr:rowOff>28575</xdr:rowOff>
    </xdr:to>
    <xdr:cxnSp macro="">
      <xdr:nvCxnSpPr>
        <xdr:cNvPr id="4" name="直線コネクタ 3"/>
        <xdr:cNvCxnSpPr/>
      </xdr:nvCxnSpPr>
      <xdr:spPr>
        <a:xfrm>
          <a:off x="7229475" y="3009900"/>
          <a:ext cx="514350" cy="371475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0</xdr:row>
      <xdr:rowOff>66675</xdr:rowOff>
    </xdr:from>
    <xdr:to>
      <xdr:col>12</xdr:col>
      <xdr:colOff>9525</xdr:colOff>
      <xdr:row>31</xdr:row>
      <xdr:rowOff>142875</xdr:rowOff>
    </xdr:to>
    <xdr:cxnSp macro="">
      <xdr:nvCxnSpPr>
        <xdr:cNvPr id="5" name="直線コネクタ 4"/>
        <xdr:cNvCxnSpPr/>
      </xdr:nvCxnSpPr>
      <xdr:spPr>
        <a:xfrm flipH="1">
          <a:off x="6667500" y="66675"/>
          <a:ext cx="19050" cy="561975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590550</xdr:colOff>
      <xdr:row>21</xdr:row>
      <xdr:rowOff>38100</xdr:rowOff>
    </xdr:from>
    <xdr:to>
      <xdr:col>10</xdr:col>
      <xdr:colOff>409575</xdr:colOff>
      <xdr:row>25</xdr:row>
      <xdr:rowOff>28575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733800"/>
          <a:ext cx="11906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9525</xdr:colOff>
      <xdr:row>17</xdr:row>
      <xdr:rowOff>0</xdr:rowOff>
    </xdr:from>
    <xdr:to>
      <xdr:col>21</xdr:col>
      <xdr:colOff>0</xdr:colOff>
      <xdr:row>19</xdr:row>
      <xdr:rowOff>28575</xdr:rowOff>
    </xdr:to>
    <xdr:cxnSp macro="">
      <xdr:nvCxnSpPr>
        <xdr:cNvPr id="17" name="直線コネクタ 16"/>
        <xdr:cNvCxnSpPr/>
      </xdr:nvCxnSpPr>
      <xdr:spPr>
        <a:xfrm>
          <a:off x="7391400" y="3009900"/>
          <a:ext cx="514350" cy="371475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10</xdr:row>
      <xdr:rowOff>182567</xdr:rowOff>
    </xdr:from>
    <xdr:to>
      <xdr:col>6</xdr:col>
      <xdr:colOff>303087</xdr:colOff>
      <xdr:row>20</xdr:row>
      <xdr:rowOff>19050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2297117"/>
          <a:ext cx="3465386" cy="1836733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95250</xdr:colOff>
      <xdr:row>4</xdr:row>
      <xdr:rowOff>66675</xdr:rowOff>
    </xdr:from>
    <xdr:to>
      <xdr:col>9</xdr:col>
      <xdr:colOff>552450</xdr:colOff>
      <xdr:row>9</xdr:row>
      <xdr:rowOff>123825</xdr:rowOff>
    </xdr:to>
    <xdr:sp macro="" textlink="">
      <xdr:nvSpPr>
        <xdr:cNvPr id="44071" name="Rectangle 1"/>
        <xdr:cNvSpPr>
          <a:spLocks noChangeArrowheads="1"/>
        </xdr:cNvSpPr>
      </xdr:nvSpPr>
      <xdr:spPr bwMode="auto">
        <a:xfrm>
          <a:off x="95250" y="971550"/>
          <a:ext cx="5429250" cy="981075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390525</xdr:rowOff>
    </xdr:from>
    <xdr:to>
      <xdr:col>9</xdr:col>
      <xdr:colOff>457200</xdr:colOff>
      <xdr:row>0</xdr:row>
      <xdr:rowOff>390525</xdr:rowOff>
    </xdr:to>
    <xdr:sp macro="" textlink="">
      <xdr:nvSpPr>
        <xdr:cNvPr id="44073" name="Line 6"/>
        <xdr:cNvSpPr>
          <a:spLocks noChangeShapeType="1"/>
        </xdr:cNvSpPr>
      </xdr:nvSpPr>
      <xdr:spPr bwMode="auto">
        <a:xfrm flipV="1">
          <a:off x="266700" y="390525"/>
          <a:ext cx="51816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12</xdr:row>
      <xdr:rowOff>57149</xdr:rowOff>
    </xdr:from>
    <xdr:to>
      <xdr:col>4</xdr:col>
      <xdr:colOff>285750</xdr:colOff>
      <xdr:row>15</xdr:row>
      <xdr:rowOff>9525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619125" y="2571749"/>
          <a:ext cx="1600200" cy="552451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133350</xdr:rowOff>
    </xdr:from>
    <xdr:to>
      <xdr:col>11</xdr:col>
      <xdr:colOff>371474</xdr:colOff>
      <xdr:row>23</xdr:row>
      <xdr:rowOff>104776</xdr:rowOff>
    </xdr:to>
    <xdr:sp macro="" textlink="">
      <xdr:nvSpPr>
        <xdr:cNvPr id="47209" name="Rectangle 1"/>
        <xdr:cNvSpPr>
          <a:spLocks noChangeArrowheads="1"/>
        </xdr:cNvSpPr>
      </xdr:nvSpPr>
      <xdr:spPr bwMode="auto">
        <a:xfrm>
          <a:off x="85724" y="952500"/>
          <a:ext cx="5743575" cy="3895726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371475</xdr:rowOff>
    </xdr:from>
    <xdr:to>
      <xdr:col>11</xdr:col>
      <xdr:colOff>304800</xdr:colOff>
      <xdr:row>0</xdr:row>
      <xdr:rowOff>371475</xdr:rowOff>
    </xdr:to>
    <xdr:sp macro="" textlink="">
      <xdr:nvSpPr>
        <xdr:cNvPr id="47213" name="Line 12"/>
        <xdr:cNvSpPr>
          <a:spLocks noChangeShapeType="1"/>
        </xdr:cNvSpPr>
      </xdr:nvSpPr>
      <xdr:spPr bwMode="auto">
        <a:xfrm flipV="1">
          <a:off x="266700" y="371475"/>
          <a:ext cx="54959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133349</xdr:rowOff>
    </xdr:from>
    <xdr:to>
      <xdr:col>11</xdr:col>
      <xdr:colOff>140510</xdr:colOff>
      <xdr:row>23</xdr:row>
      <xdr:rowOff>19049</xdr:rowOff>
    </xdr:to>
    <xdr:grpSp>
      <xdr:nvGrpSpPr>
        <xdr:cNvPr id="3" name="グループ化 2"/>
        <xdr:cNvGrpSpPr/>
      </xdr:nvGrpSpPr>
      <xdr:grpSpPr>
        <a:xfrm>
          <a:off x="219075" y="2428874"/>
          <a:ext cx="5379260" cy="2257425"/>
          <a:chOff x="256723" y="3105149"/>
          <a:chExt cx="5379260" cy="2257425"/>
        </a:xfrm>
      </xdr:grpSpPr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56723" y="3105149"/>
            <a:ext cx="3743069" cy="1723699"/>
          </a:xfrm>
          <a:prstGeom prst="rect">
            <a:avLst/>
          </a:prstGeom>
          <a:ln>
            <a:solidFill>
              <a:schemeClr val="bg1">
                <a:lumMod val="50000"/>
              </a:schemeClr>
            </a:solidFill>
          </a:ln>
        </xdr:spPr>
      </xdr:pic>
      <xdr:pic>
        <xdr:nvPicPr>
          <xdr:cNvPr id="47210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98" t="13542" r="86230" b="69922"/>
          <a:stretch>
            <a:fillRect/>
          </a:stretch>
        </xdr:blipFill>
        <xdr:spPr bwMode="auto">
          <a:xfrm>
            <a:off x="523875" y="4105275"/>
            <a:ext cx="1352550" cy="1209675"/>
          </a:xfrm>
          <a:prstGeom prst="rect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47211" name="Line 10"/>
          <xdr:cNvSpPr>
            <a:spLocks noChangeShapeType="1"/>
          </xdr:cNvSpPr>
        </xdr:nvSpPr>
        <xdr:spPr bwMode="auto">
          <a:xfrm flipH="1">
            <a:off x="1485899" y="3705225"/>
            <a:ext cx="19050" cy="40957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238374" y="3808409"/>
            <a:ext cx="3397609" cy="1554165"/>
          </a:xfrm>
          <a:prstGeom prst="rect">
            <a:avLst/>
          </a:prstGeom>
        </xdr:spPr>
      </xdr:pic>
      <xdr:sp macro="" textlink="">
        <xdr:nvSpPr>
          <xdr:cNvPr id="47212" name="Line 11"/>
          <xdr:cNvSpPr>
            <a:spLocks noChangeShapeType="1"/>
          </xdr:cNvSpPr>
        </xdr:nvSpPr>
        <xdr:spPr bwMode="auto">
          <a:xfrm>
            <a:off x="1762125" y="4419601"/>
            <a:ext cx="581025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680085</xdr:colOff>
      <xdr:row>13</xdr:row>
      <xdr:rowOff>7620</xdr:rowOff>
    </xdr:from>
    <xdr:to>
      <xdr:col>11</xdr:col>
      <xdr:colOff>274427</xdr:colOff>
      <xdr:row>14</xdr:row>
      <xdr:rowOff>144780</xdr:rowOff>
    </xdr:to>
    <xdr:sp macro="" textlink="">
      <xdr:nvSpPr>
        <xdr:cNvPr id="47126" name="Text Box 22"/>
        <xdr:cNvSpPr txBox="1">
          <a:spLocks noChangeArrowheads="1"/>
        </xdr:cNvSpPr>
      </xdr:nvSpPr>
      <xdr:spPr bwMode="auto">
        <a:xfrm>
          <a:off x="3232785" y="2779395"/>
          <a:ext cx="2499467" cy="337185"/>
        </a:xfrm>
        <a:prstGeom prst="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x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※「偽の場合」のセルをクリックし、画面左上の名前ボックスから再度「IF」を選択する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66675</xdr:rowOff>
    </xdr:from>
    <xdr:to>
      <xdr:col>11</xdr:col>
      <xdr:colOff>66675</xdr:colOff>
      <xdr:row>22</xdr:row>
      <xdr:rowOff>95250</xdr:rowOff>
    </xdr:to>
    <xdr:sp macro="" textlink="">
      <xdr:nvSpPr>
        <xdr:cNvPr id="61535" name="Rectangle 4"/>
        <xdr:cNvSpPr>
          <a:spLocks noChangeArrowheads="1"/>
        </xdr:cNvSpPr>
      </xdr:nvSpPr>
      <xdr:spPr bwMode="auto">
        <a:xfrm>
          <a:off x="85725" y="2781300"/>
          <a:ext cx="5514975" cy="2124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0</xdr:row>
      <xdr:rowOff>381000</xdr:rowOff>
    </xdr:from>
    <xdr:to>
      <xdr:col>8</xdr:col>
      <xdr:colOff>714375</xdr:colOff>
      <xdr:row>0</xdr:row>
      <xdr:rowOff>381000</xdr:rowOff>
    </xdr:to>
    <xdr:sp macro="" textlink="">
      <xdr:nvSpPr>
        <xdr:cNvPr id="61536" name="Line 5"/>
        <xdr:cNvSpPr>
          <a:spLocks noChangeShapeType="1"/>
        </xdr:cNvSpPr>
      </xdr:nvSpPr>
      <xdr:spPr bwMode="auto">
        <a:xfrm flipV="1">
          <a:off x="285750" y="381000"/>
          <a:ext cx="471487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3</xdr:row>
      <xdr:rowOff>104775</xdr:rowOff>
    </xdr:from>
    <xdr:to>
      <xdr:col>10</xdr:col>
      <xdr:colOff>76200</xdr:colOff>
      <xdr:row>9</xdr:row>
      <xdr:rowOff>152400</xdr:rowOff>
    </xdr:to>
    <xdr:sp macro="" textlink="">
      <xdr:nvSpPr>
        <xdr:cNvPr id="61537" name="Rectangle 7"/>
        <xdr:cNvSpPr>
          <a:spLocks noChangeArrowheads="1"/>
        </xdr:cNvSpPr>
      </xdr:nvSpPr>
      <xdr:spPr bwMode="auto">
        <a:xfrm>
          <a:off x="95250" y="933450"/>
          <a:ext cx="5400675" cy="130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14</xdr:row>
      <xdr:rowOff>104775</xdr:rowOff>
    </xdr:from>
    <xdr:to>
      <xdr:col>9</xdr:col>
      <xdr:colOff>180975</xdr:colOff>
      <xdr:row>16</xdr:row>
      <xdr:rowOff>114300</xdr:rowOff>
    </xdr:to>
    <xdr:grpSp>
      <xdr:nvGrpSpPr>
        <xdr:cNvPr id="61538" name="Group 11"/>
        <xdr:cNvGrpSpPr>
          <a:grpSpLocks/>
        </xdr:cNvGrpSpPr>
      </xdr:nvGrpSpPr>
      <xdr:grpSpPr bwMode="auto">
        <a:xfrm>
          <a:off x="4629150" y="3238500"/>
          <a:ext cx="552450" cy="428625"/>
          <a:chOff x="486" y="340"/>
          <a:chExt cx="34" cy="45"/>
        </a:xfrm>
      </xdr:grpSpPr>
      <xdr:sp macro="" textlink="">
        <xdr:nvSpPr>
          <xdr:cNvPr id="61543" name="Line 8"/>
          <xdr:cNvSpPr>
            <a:spLocks noChangeShapeType="1"/>
          </xdr:cNvSpPr>
        </xdr:nvSpPr>
        <xdr:spPr bwMode="auto">
          <a:xfrm>
            <a:off x="486" y="385"/>
            <a:ext cx="3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44" name="Line 9"/>
          <xdr:cNvSpPr>
            <a:spLocks noChangeShapeType="1"/>
          </xdr:cNvSpPr>
        </xdr:nvSpPr>
        <xdr:spPr bwMode="auto">
          <a:xfrm flipV="1">
            <a:off x="519" y="340"/>
            <a:ext cx="0" cy="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45" name="Line 10"/>
          <xdr:cNvSpPr>
            <a:spLocks noChangeShapeType="1"/>
          </xdr:cNvSpPr>
        </xdr:nvSpPr>
        <xdr:spPr bwMode="auto">
          <a:xfrm flipH="1">
            <a:off x="486" y="340"/>
            <a:ext cx="3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66675</xdr:colOff>
      <xdr:row>19</xdr:row>
      <xdr:rowOff>123825</xdr:rowOff>
    </xdr:from>
    <xdr:to>
      <xdr:col>9</xdr:col>
      <xdr:colOff>171450</xdr:colOff>
      <xdr:row>21</xdr:row>
      <xdr:rowOff>133350</xdr:rowOff>
    </xdr:to>
    <xdr:grpSp>
      <xdr:nvGrpSpPr>
        <xdr:cNvPr id="61539" name="Group 12"/>
        <xdr:cNvGrpSpPr>
          <a:grpSpLocks/>
        </xdr:cNvGrpSpPr>
      </xdr:nvGrpSpPr>
      <xdr:grpSpPr bwMode="auto">
        <a:xfrm>
          <a:off x="4638675" y="4305300"/>
          <a:ext cx="533400" cy="428625"/>
          <a:chOff x="486" y="340"/>
          <a:chExt cx="34" cy="45"/>
        </a:xfrm>
      </xdr:grpSpPr>
      <xdr:sp macro="" textlink="">
        <xdr:nvSpPr>
          <xdr:cNvPr id="61540" name="Line 13"/>
          <xdr:cNvSpPr>
            <a:spLocks noChangeShapeType="1"/>
          </xdr:cNvSpPr>
        </xdr:nvSpPr>
        <xdr:spPr bwMode="auto">
          <a:xfrm>
            <a:off x="486" y="385"/>
            <a:ext cx="3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41" name="Line 14"/>
          <xdr:cNvSpPr>
            <a:spLocks noChangeShapeType="1"/>
          </xdr:cNvSpPr>
        </xdr:nvSpPr>
        <xdr:spPr bwMode="auto">
          <a:xfrm flipV="1">
            <a:off x="519" y="340"/>
            <a:ext cx="0" cy="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42" name="Line 15"/>
          <xdr:cNvSpPr>
            <a:spLocks noChangeShapeType="1"/>
          </xdr:cNvSpPr>
        </xdr:nvSpPr>
        <xdr:spPr bwMode="auto">
          <a:xfrm flipH="1">
            <a:off x="486" y="340"/>
            <a:ext cx="3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11</xdr:row>
      <xdr:rowOff>200025</xdr:rowOff>
    </xdr:from>
    <xdr:to>
      <xdr:col>7</xdr:col>
      <xdr:colOff>714375</xdr:colOff>
      <xdr:row>22</xdr:row>
      <xdr:rowOff>91168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562225"/>
          <a:ext cx="5124450" cy="2196193"/>
        </a:xfrm>
        <a:prstGeom prst="rect">
          <a:avLst/>
        </a:prstGeom>
      </xdr:spPr>
    </xdr:pic>
    <xdr:clientData/>
  </xdr:twoCellAnchor>
  <xdr:twoCellAnchor>
    <xdr:from>
      <xdr:col>2</xdr:col>
      <xdr:colOff>723900</xdr:colOff>
      <xdr:row>6</xdr:row>
      <xdr:rowOff>60960</xdr:rowOff>
    </xdr:from>
    <xdr:to>
      <xdr:col>4</xdr:col>
      <xdr:colOff>523876</xdr:colOff>
      <xdr:row>7</xdr:row>
      <xdr:rowOff>106680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1638300" y="1375410"/>
          <a:ext cx="1104901" cy="255270"/>
        </a:xfrm>
        <a:prstGeom prst="wedgeRectCallout">
          <a:avLst>
            <a:gd name="adj1" fmla="val 44271"/>
            <a:gd name="adj2" fmla="val -13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この範囲内で</a:t>
          </a:r>
          <a:endParaRPr lang="ja-JP" altLang="en-US"/>
        </a:p>
      </xdr:txBody>
    </xdr:sp>
    <xdr:clientData/>
  </xdr:twoCellAnchor>
  <xdr:twoCellAnchor>
    <xdr:from>
      <xdr:col>0</xdr:col>
      <xdr:colOff>200024</xdr:colOff>
      <xdr:row>3</xdr:row>
      <xdr:rowOff>247649</xdr:rowOff>
    </xdr:from>
    <xdr:to>
      <xdr:col>7</xdr:col>
      <xdr:colOff>876299</xdr:colOff>
      <xdr:row>10</xdr:row>
      <xdr:rowOff>190500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200024" y="790574"/>
          <a:ext cx="5343525" cy="1552576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</xdr:row>
      <xdr:rowOff>66675</xdr:rowOff>
    </xdr:from>
    <xdr:to>
      <xdr:col>7</xdr:col>
      <xdr:colOff>895350</xdr:colOff>
      <xdr:row>1</xdr:row>
      <xdr:rowOff>66675</xdr:rowOff>
    </xdr:to>
    <xdr:sp macro="" textlink="">
      <xdr:nvSpPr>
        <xdr:cNvPr id="4" name="Line 17"/>
        <xdr:cNvSpPr>
          <a:spLocks noChangeShapeType="1"/>
        </xdr:cNvSpPr>
      </xdr:nvSpPr>
      <xdr:spPr bwMode="auto">
        <a:xfrm flipV="1">
          <a:off x="152400" y="304800"/>
          <a:ext cx="54102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904875</xdr:colOff>
      <xdr:row>6</xdr:row>
      <xdr:rowOff>60960</xdr:rowOff>
    </xdr:from>
    <xdr:to>
      <xdr:col>7</xdr:col>
      <xdr:colOff>361950</xdr:colOff>
      <xdr:row>7</xdr:row>
      <xdr:rowOff>106680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124200" y="1375410"/>
          <a:ext cx="1905000" cy="255270"/>
        </a:xfrm>
        <a:prstGeom prst="wedgeRectCallout">
          <a:avLst>
            <a:gd name="adj1" fmla="val -44522"/>
            <a:gd name="adj2" fmla="val -14573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この条件に当てはまる件数</a:t>
          </a:r>
          <a:endParaRPr lang="ja-JP" altLang="en-US"/>
        </a:p>
      </xdr:txBody>
    </xdr:sp>
    <xdr:clientData/>
  </xdr:twoCellAnchor>
  <xdr:twoCellAnchor>
    <xdr:from>
      <xdr:col>2</xdr:col>
      <xdr:colOff>104774</xdr:colOff>
      <xdr:row>14</xdr:row>
      <xdr:rowOff>21440</xdr:rowOff>
    </xdr:from>
    <xdr:to>
      <xdr:col>4</xdr:col>
      <xdr:colOff>904874</xdr:colOff>
      <xdr:row>15</xdr:row>
      <xdr:rowOff>190500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1019174" y="3012290"/>
          <a:ext cx="2105025" cy="37861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11</xdr:row>
      <xdr:rowOff>171451</xdr:rowOff>
    </xdr:from>
    <xdr:to>
      <xdr:col>7</xdr:col>
      <xdr:colOff>333375</xdr:colOff>
      <xdr:row>23</xdr:row>
      <xdr:rowOff>97859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533651"/>
          <a:ext cx="4638675" cy="2441008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6</xdr:row>
      <xdr:rowOff>60960</xdr:rowOff>
    </xdr:from>
    <xdr:to>
      <xdr:col>4</xdr:col>
      <xdr:colOff>523876</xdr:colOff>
      <xdr:row>7</xdr:row>
      <xdr:rowOff>106680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609600" y="1375410"/>
          <a:ext cx="2133601" cy="255270"/>
        </a:xfrm>
        <a:prstGeom prst="wedgeRectCallout">
          <a:avLst>
            <a:gd name="adj1" fmla="val 44271"/>
            <a:gd name="adj2" fmla="val -13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範囲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内で条件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に当てはまる数</a:t>
          </a:r>
          <a:endParaRPr lang="ja-JP" altLang="en-US"/>
        </a:p>
      </xdr:txBody>
    </xdr:sp>
    <xdr:clientData/>
  </xdr:twoCellAnchor>
  <xdr:twoCellAnchor>
    <xdr:from>
      <xdr:col>0</xdr:col>
      <xdr:colOff>200024</xdr:colOff>
      <xdr:row>3</xdr:row>
      <xdr:rowOff>247649</xdr:rowOff>
    </xdr:from>
    <xdr:to>
      <xdr:col>7</xdr:col>
      <xdr:colOff>876299</xdr:colOff>
      <xdr:row>10</xdr:row>
      <xdr:rowOff>190500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00024" y="790574"/>
          <a:ext cx="5343525" cy="1552576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</xdr:row>
      <xdr:rowOff>66675</xdr:rowOff>
    </xdr:from>
    <xdr:to>
      <xdr:col>7</xdr:col>
      <xdr:colOff>895350</xdr:colOff>
      <xdr:row>1</xdr:row>
      <xdr:rowOff>66675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 flipV="1">
          <a:off x="152400" y="304800"/>
          <a:ext cx="54102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95251</xdr:colOff>
      <xdr:row>6</xdr:row>
      <xdr:rowOff>60960</xdr:rowOff>
    </xdr:from>
    <xdr:to>
      <xdr:col>7</xdr:col>
      <xdr:colOff>762001</xdr:colOff>
      <xdr:row>7</xdr:row>
      <xdr:rowOff>106680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3390901" y="1375410"/>
          <a:ext cx="2038350" cy="255270"/>
        </a:xfrm>
        <a:prstGeom prst="wedgeRectCallout">
          <a:avLst>
            <a:gd name="adj1" fmla="val -38105"/>
            <a:gd name="adj2" fmla="val -1345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範囲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で条件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に当てはまる数</a:t>
          </a:r>
          <a:endParaRPr lang="ja-JP" altLang="en-US"/>
        </a:p>
      </xdr:txBody>
    </xdr:sp>
    <xdr:clientData/>
  </xdr:twoCellAnchor>
  <xdr:twoCellAnchor>
    <xdr:from>
      <xdr:col>4</xdr:col>
      <xdr:colOff>561974</xdr:colOff>
      <xdr:row>6</xdr:row>
      <xdr:rowOff>66675</xdr:rowOff>
    </xdr:from>
    <xdr:to>
      <xdr:col>5</xdr:col>
      <xdr:colOff>47624</xdr:colOff>
      <xdr:row>7</xdr:row>
      <xdr:rowOff>114300</xdr:rowOff>
    </xdr:to>
    <xdr:sp macro="" textlink="">
      <xdr:nvSpPr>
        <xdr:cNvPr id="18" name="テキスト ボックス 17"/>
        <xdr:cNvSpPr txBox="1"/>
      </xdr:nvSpPr>
      <xdr:spPr>
        <a:xfrm>
          <a:off x="2781299" y="1276350"/>
          <a:ext cx="5619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AND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523875</xdr:colOff>
      <xdr:row>15</xdr:row>
      <xdr:rowOff>69064</xdr:rowOff>
    </xdr:from>
    <xdr:to>
      <xdr:col>4</xdr:col>
      <xdr:colOff>561975</xdr:colOff>
      <xdr:row>16</xdr:row>
      <xdr:rowOff>161925</xdr:rowOff>
    </xdr:to>
    <xdr:sp macro="" textlink="">
      <xdr:nvSpPr>
        <xdr:cNvPr id="20" name="Oval 10"/>
        <xdr:cNvSpPr>
          <a:spLocks noChangeArrowheads="1"/>
        </xdr:cNvSpPr>
      </xdr:nvSpPr>
      <xdr:spPr bwMode="auto">
        <a:xfrm>
          <a:off x="742950" y="3269464"/>
          <a:ext cx="2038350" cy="302411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13</xdr:row>
      <xdr:rowOff>126215</xdr:rowOff>
    </xdr:from>
    <xdr:to>
      <xdr:col>4</xdr:col>
      <xdr:colOff>552450</xdr:colOff>
      <xdr:row>15</xdr:row>
      <xdr:rowOff>47625</xdr:rowOff>
    </xdr:to>
    <xdr:sp macro="" textlink="">
      <xdr:nvSpPr>
        <xdr:cNvPr id="21" name="Oval 10"/>
        <xdr:cNvSpPr>
          <a:spLocks noChangeArrowheads="1"/>
        </xdr:cNvSpPr>
      </xdr:nvSpPr>
      <xdr:spPr bwMode="auto">
        <a:xfrm>
          <a:off x="752475" y="2907515"/>
          <a:ext cx="2019300" cy="34051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12</xdr:row>
      <xdr:rowOff>171450</xdr:rowOff>
    </xdr:from>
    <xdr:to>
      <xdr:col>7</xdr:col>
      <xdr:colOff>838200</xdr:colOff>
      <xdr:row>19</xdr:row>
      <xdr:rowOff>28575</xdr:rowOff>
    </xdr:to>
    <xdr:grpSp>
      <xdr:nvGrpSpPr>
        <xdr:cNvPr id="9" name="グループ化 8"/>
        <xdr:cNvGrpSpPr/>
      </xdr:nvGrpSpPr>
      <xdr:grpSpPr>
        <a:xfrm>
          <a:off x="3467100" y="2743200"/>
          <a:ext cx="2038350" cy="1323975"/>
          <a:chOff x="5972175" y="5429250"/>
          <a:chExt cx="1914525" cy="1323975"/>
        </a:xfrm>
      </xdr:grpSpPr>
      <xdr:sp macro="" textlink="">
        <xdr:nvSpPr>
          <xdr:cNvPr id="8" name="正方形/長方形 7"/>
          <xdr:cNvSpPr/>
        </xdr:nvSpPr>
        <xdr:spPr>
          <a:xfrm>
            <a:off x="5972175" y="5429250"/>
            <a:ext cx="1914525" cy="1323975"/>
          </a:xfrm>
          <a:prstGeom prst="rect">
            <a:avLst/>
          </a:prstGeom>
          <a:solidFill>
            <a:schemeClr val="bg1"/>
          </a:solidFill>
          <a:ln w="952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2" name="図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812" b="14200"/>
          <a:stretch/>
        </xdr:blipFill>
        <xdr:spPr bwMode="auto">
          <a:xfrm>
            <a:off x="6076950" y="5734050"/>
            <a:ext cx="17240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5207"/>
          <a:stretch/>
        </xdr:blipFill>
        <xdr:spPr bwMode="auto">
          <a:xfrm>
            <a:off x="6076950" y="5505450"/>
            <a:ext cx="1724025" cy="238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8</xdr:row>
      <xdr:rowOff>76200</xdr:rowOff>
    </xdr:from>
    <xdr:to>
      <xdr:col>9</xdr:col>
      <xdr:colOff>85725</xdr:colOff>
      <xdr:row>14</xdr:row>
      <xdr:rowOff>38100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1819275"/>
          <a:ext cx="18954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8</xdr:row>
      <xdr:rowOff>76200</xdr:rowOff>
    </xdr:from>
    <xdr:to>
      <xdr:col>5</xdr:col>
      <xdr:colOff>476250</xdr:colOff>
      <xdr:row>20</xdr:row>
      <xdr:rowOff>47625</xdr:rowOff>
    </xdr:to>
    <xdr:pic>
      <xdr:nvPicPr>
        <xdr:cNvPr id="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5825" y="1819275"/>
          <a:ext cx="2590800" cy="2162175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pic>
    <xdr:clientData/>
  </xdr:twoCellAnchor>
  <xdr:twoCellAnchor>
    <xdr:from>
      <xdr:col>3</xdr:col>
      <xdr:colOff>714375</xdr:colOff>
      <xdr:row>19</xdr:row>
      <xdr:rowOff>38100</xdr:rowOff>
    </xdr:from>
    <xdr:to>
      <xdr:col>5</xdr:col>
      <xdr:colOff>419100</xdr:colOff>
      <xdr:row>19</xdr:row>
      <xdr:rowOff>161925</xdr:rowOff>
    </xdr:to>
    <xdr:sp macro="" textlink="">
      <xdr:nvSpPr>
        <xdr:cNvPr id="4" name="Oval 10"/>
        <xdr:cNvSpPr>
          <a:spLocks noChangeArrowheads="1"/>
        </xdr:cNvSpPr>
      </xdr:nvSpPr>
      <xdr:spPr bwMode="auto">
        <a:xfrm>
          <a:off x="2247900" y="3771900"/>
          <a:ext cx="1171575" cy="123825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190500</xdr:colOff>
      <xdr:row>10</xdr:row>
      <xdr:rowOff>95250</xdr:rowOff>
    </xdr:from>
    <xdr:to>
      <xdr:col>8</xdr:col>
      <xdr:colOff>371475</xdr:colOff>
      <xdr:row>12</xdr:row>
      <xdr:rowOff>171450</xdr:rowOff>
    </xdr:to>
    <xdr:sp macro="" textlink="">
      <xdr:nvSpPr>
        <xdr:cNvPr id="5" name="Oval 10"/>
        <xdr:cNvSpPr>
          <a:spLocks noChangeArrowheads="1"/>
        </xdr:cNvSpPr>
      </xdr:nvSpPr>
      <xdr:spPr bwMode="auto">
        <a:xfrm>
          <a:off x="3876675" y="2200275"/>
          <a:ext cx="1609725" cy="43815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6</xdr:col>
      <xdr:colOff>104775</xdr:colOff>
      <xdr:row>14</xdr:row>
      <xdr:rowOff>152400</xdr:rowOff>
    </xdr:from>
    <xdr:to>
      <xdr:col>9</xdr:col>
      <xdr:colOff>66675</xdr:colOff>
      <xdr:row>20</xdr:row>
      <xdr:rowOff>76200</xdr:rowOff>
    </xdr:to>
    <xdr:pic>
      <xdr:nvPicPr>
        <xdr:cNvPr id="6" name="図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90950" y="2981325"/>
          <a:ext cx="1876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171450</xdr:colOff>
      <xdr:row>15</xdr:row>
      <xdr:rowOff>114300</xdr:rowOff>
    </xdr:from>
    <xdr:to>
      <xdr:col>8</xdr:col>
      <xdr:colOff>352425</xdr:colOff>
      <xdr:row>17</xdr:row>
      <xdr:rowOff>38100</xdr:rowOff>
    </xdr:to>
    <xdr:sp macro="" textlink="">
      <xdr:nvSpPr>
        <xdr:cNvPr id="7" name="Oval 10"/>
        <xdr:cNvSpPr>
          <a:spLocks noChangeArrowheads="1"/>
        </xdr:cNvSpPr>
      </xdr:nvSpPr>
      <xdr:spPr bwMode="auto">
        <a:xfrm>
          <a:off x="3857625" y="3124200"/>
          <a:ext cx="1609725" cy="285750"/>
        </a:xfrm>
        <a:prstGeom prst="roundRect">
          <a:avLst>
            <a:gd name="adj" fmla="val 16667"/>
          </a:avLst>
        </a:prstGeom>
        <a:noFill/>
        <a:ln w="28575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19050</xdr:colOff>
      <xdr:row>0</xdr:row>
      <xdr:rowOff>371475</xdr:rowOff>
    </xdr:from>
    <xdr:to>
      <xdr:col>14</xdr:col>
      <xdr:colOff>600075</xdr:colOff>
      <xdr:row>0</xdr:row>
      <xdr:rowOff>390525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152400" y="371475"/>
          <a:ext cx="9391650" cy="19050"/>
        </a:xfrm>
        <a:prstGeom prst="line">
          <a:avLst/>
        </a:prstGeom>
        <a:noFill/>
        <a:ln w="28575">
          <a:solidFill>
            <a:srgbClr val="808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N35"/>
  <sheetViews>
    <sheetView showGridLines="0" tabSelected="1" zoomScaleNormal="120" workbookViewId="0">
      <selection activeCell="A2" sqref="A2"/>
    </sheetView>
  </sheetViews>
  <sheetFormatPr defaultRowHeight="13.5"/>
  <cols>
    <col min="1" max="1" width="3.75" style="22" customWidth="1"/>
    <col min="2" max="2" width="16.875" style="22" customWidth="1"/>
    <col min="3" max="7" width="9" style="22"/>
    <col min="8" max="8" width="8" style="22" customWidth="1"/>
    <col min="9" max="16384" width="9" style="22"/>
  </cols>
  <sheetData>
    <row r="1" spans="1:14" ht="5.25" customHeight="1"/>
    <row r="2" spans="1:14" ht="30.75" customHeight="1">
      <c r="B2" s="69" t="s">
        <v>156</v>
      </c>
      <c r="I2" s="127" t="s">
        <v>182</v>
      </c>
    </row>
    <row r="3" spans="1:14" ht="30.75" customHeight="1">
      <c r="I3" s="70" t="s">
        <v>434</v>
      </c>
    </row>
    <row r="4" spans="1:14" ht="9.75" customHeight="1"/>
    <row r="5" spans="1:14" ht="1.5" customHeight="1">
      <c r="A5" s="23"/>
      <c r="B5" s="23"/>
      <c r="C5" s="23"/>
      <c r="D5" s="23"/>
      <c r="E5" s="23"/>
      <c r="F5" s="28"/>
    </row>
    <row r="6" spans="1:14" ht="14.25" customHeight="1">
      <c r="A6" s="24"/>
      <c r="B6" s="103" t="s">
        <v>174</v>
      </c>
      <c r="C6" s="35"/>
      <c r="D6" s="35"/>
      <c r="E6" s="35"/>
      <c r="F6" s="35"/>
      <c r="G6" s="35"/>
      <c r="H6" s="35"/>
      <c r="I6" s="35"/>
      <c r="J6" s="35"/>
      <c r="K6" s="35"/>
      <c r="L6" s="123"/>
      <c r="M6" s="123"/>
      <c r="N6" s="123"/>
    </row>
    <row r="7" spans="1:14" ht="4.5" customHeight="1">
      <c r="A7" s="23"/>
      <c r="B7" s="8"/>
      <c r="C7" s="103"/>
      <c r="D7" s="103"/>
      <c r="E7" s="103"/>
      <c r="F7" s="103"/>
      <c r="G7" s="103"/>
      <c r="H7" s="103"/>
      <c r="I7" s="103"/>
      <c r="J7" s="103"/>
      <c r="K7" s="93"/>
      <c r="L7" s="123"/>
      <c r="M7" s="123"/>
      <c r="N7" s="123"/>
    </row>
    <row r="8" spans="1:14">
      <c r="A8" s="23"/>
      <c r="B8" s="33" t="s">
        <v>42</v>
      </c>
      <c r="C8" s="109" t="s">
        <v>43</v>
      </c>
      <c r="D8" s="109"/>
      <c r="E8" s="109"/>
      <c r="F8" s="109"/>
      <c r="G8" s="109"/>
      <c r="H8" s="109"/>
      <c r="I8" s="109"/>
      <c r="J8" s="109"/>
      <c r="K8" s="93"/>
      <c r="L8" s="123"/>
      <c r="M8" s="123"/>
      <c r="N8" s="123"/>
    </row>
    <row r="9" spans="1:14" ht="15" customHeight="1">
      <c r="A9" s="23"/>
      <c r="B9" s="103"/>
      <c r="C9" s="43" t="s">
        <v>17</v>
      </c>
      <c r="D9" s="93"/>
      <c r="E9" s="103"/>
      <c r="F9" s="103"/>
      <c r="G9" s="103"/>
      <c r="H9" s="103"/>
      <c r="I9" s="103"/>
      <c r="J9" s="103"/>
      <c r="K9" s="93"/>
      <c r="L9" s="123"/>
      <c r="M9" s="123"/>
      <c r="N9" s="123"/>
    </row>
    <row r="10" spans="1:14" ht="15" customHeight="1">
      <c r="A10" s="23"/>
      <c r="B10" s="103"/>
      <c r="C10" s="43" t="s">
        <v>175</v>
      </c>
      <c r="D10" s="93"/>
      <c r="E10" s="103"/>
      <c r="F10" s="103"/>
      <c r="G10" s="103"/>
      <c r="H10" s="103"/>
      <c r="I10" s="103"/>
      <c r="J10" s="103"/>
      <c r="K10" s="93"/>
      <c r="L10" s="123"/>
      <c r="M10" s="123"/>
      <c r="N10" s="123"/>
    </row>
    <row r="11" spans="1:14" ht="15" customHeight="1">
      <c r="A11" s="23"/>
      <c r="B11" s="103"/>
      <c r="C11" s="43" t="s">
        <v>44</v>
      </c>
      <c r="D11" s="93"/>
      <c r="E11" s="103"/>
      <c r="F11" s="103"/>
      <c r="G11" s="103"/>
      <c r="H11" s="103"/>
      <c r="I11" s="103"/>
      <c r="J11" s="103"/>
      <c r="K11" s="93"/>
      <c r="L11" s="123"/>
      <c r="M11" s="123"/>
      <c r="N11" s="123"/>
    </row>
    <row r="12" spans="1:14" ht="15" customHeight="1">
      <c r="A12" s="28"/>
      <c r="B12" s="103"/>
      <c r="C12" s="103"/>
      <c r="D12" s="103"/>
      <c r="E12" s="103"/>
      <c r="F12" s="103"/>
      <c r="G12" s="103"/>
      <c r="H12" s="103"/>
      <c r="I12" s="103"/>
      <c r="J12" s="103"/>
      <c r="K12" s="93"/>
      <c r="L12" s="123"/>
      <c r="M12" s="123"/>
      <c r="N12" s="123"/>
    </row>
    <row r="13" spans="1:14" ht="15" customHeight="1">
      <c r="A13" s="28"/>
      <c r="B13" s="33" t="s">
        <v>45</v>
      </c>
      <c r="C13" s="109" t="s">
        <v>46</v>
      </c>
      <c r="D13" s="109"/>
      <c r="E13" s="109"/>
      <c r="F13" s="109"/>
      <c r="G13" s="109"/>
      <c r="H13" s="109"/>
      <c r="I13" s="109"/>
      <c r="J13" s="109"/>
      <c r="K13" s="93"/>
      <c r="L13" s="123"/>
      <c r="M13" s="123"/>
      <c r="N13" s="123"/>
    </row>
    <row r="14" spans="1:14" ht="15" customHeight="1">
      <c r="A14" s="28"/>
      <c r="B14" s="103"/>
      <c r="C14" s="43" t="s">
        <v>17</v>
      </c>
      <c r="D14" s="103"/>
      <c r="E14" s="103"/>
      <c r="F14" s="103"/>
      <c r="G14" s="103"/>
      <c r="H14" s="103"/>
      <c r="I14" s="103"/>
      <c r="J14" s="103"/>
      <c r="K14" s="124"/>
      <c r="L14" s="123"/>
      <c r="M14" s="123"/>
      <c r="N14" s="123"/>
    </row>
    <row r="15" spans="1:14" ht="15" customHeight="1">
      <c r="A15" s="28"/>
      <c r="B15" s="103"/>
      <c r="C15" s="43" t="s">
        <v>47</v>
      </c>
      <c r="D15" s="93"/>
      <c r="E15" s="103"/>
      <c r="F15" s="103"/>
      <c r="G15" s="103"/>
      <c r="H15" s="103"/>
      <c r="I15" s="103"/>
      <c r="J15" s="103"/>
      <c r="K15" s="124"/>
      <c r="L15" s="123"/>
      <c r="M15" s="123"/>
      <c r="N15" s="123"/>
    </row>
    <row r="16" spans="1:14" ht="15" customHeight="1">
      <c r="A16" s="28"/>
      <c r="B16" s="103"/>
      <c r="C16" s="43" t="s">
        <v>48</v>
      </c>
      <c r="D16" s="103"/>
      <c r="E16" s="103"/>
      <c r="F16" s="103"/>
      <c r="G16" s="103"/>
      <c r="H16" s="103"/>
      <c r="I16" s="103"/>
      <c r="J16" s="103"/>
      <c r="K16" s="124"/>
      <c r="L16" s="123"/>
      <c r="M16" s="123"/>
      <c r="N16" s="123"/>
    </row>
    <row r="17" spans="1:14" ht="15" customHeight="1">
      <c r="B17" s="103"/>
      <c r="C17" s="43" t="s">
        <v>49</v>
      </c>
      <c r="D17" s="93"/>
      <c r="E17" s="103"/>
      <c r="F17" s="103"/>
      <c r="G17" s="103"/>
      <c r="H17" s="103"/>
      <c r="I17" s="103"/>
      <c r="J17" s="103"/>
      <c r="K17" s="124"/>
      <c r="L17" s="123"/>
      <c r="M17" s="123"/>
      <c r="N17" s="123"/>
    </row>
    <row r="18" spans="1:14" ht="15" customHeight="1">
      <c r="B18" s="103"/>
      <c r="C18" s="43" t="s">
        <v>50</v>
      </c>
      <c r="D18" s="103"/>
      <c r="E18" s="103"/>
      <c r="F18" s="103"/>
      <c r="G18" s="103"/>
      <c r="H18" s="103"/>
      <c r="I18" s="103"/>
      <c r="J18" s="103"/>
      <c r="K18" s="93"/>
      <c r="L18" s="123"/>
      <c r="M18" s="123"/>
      <c r="N18" s="123"/>
    </row>
    <row r="19" spans="1:14" ht="15" customHeight="1">
      <c r="K19" s="93"/>
      <c r="L19" s="123"/>
      <c r="M19" s="123"/>
      <c r="N19" s="123"/>
    </row>
    <row r="20" spans="1:14" ht="15" customHeight="1">
      <c r="B20" s="33" t="s">
        <v>51</v>
      </c>
      <c r="C20" s="109" t="s">
        <v>52</v>
      </c>
      <c r="D20" s="109"/>
      <c r="E20" s="109"/>
      <c r="F20" s="109"/>
      <c r="K20" s="93"/>
      <c r="L20" s="123"/>
      <c r="M20" s="123"/>
      <c r="N20" s="123"/>
    </row>
    <row r="21" spans="1:14" ht="15" customHeight="1">
      <c r="B21" s="103"/>
      <c r="C21" s="43" t="s">
        <v>17</v>
      </c>
      <c r="D21" s="93"/>
      <c r="E21" s="103"/>
      <c r="F21" s="103"/>
      <c r="K21" s="93"/>
      <c r="L21" s="123"/>
      <c r="M21" s="123"/>
      <c r="N21" s="123"/>
    </row>
    <row r="22" spans="1:14" ht="15" customHeight="1">
      <c r="A22" s="24"/>
      <c r="B22" s="103"/>
      <c r="C22" s="43" t="s">
        <v>53</v>
      </c>
      <c r="D22" s="93"/>
      <c r="E22" s="103"/>
      <c r="F22" s="103"/>
      <c r="G22" s="103"/>
      <c r="H22" s="103"/>
      <c r="I22" s="103"/>
      <c r="J22" s="103"/>
      <c r="K22" s="93"/>
      <c r="L22" s="123"/>
      <c r="M22" s="123"/>
      <c r="N22" s="123"/>
    </row>
    <row r="23" spans="1:14" ht="15" customHeight="1">
      <c r="A23" s="24"/>
      <c r="B23" s="103"/>
      <c r="C23" s="43" t="s">
        <v>54</v>
      </c>
      <c r="D23" s="103"/>
      <c r="E23" s="103"/>
      <c r="F23" s="103"/>
      <c r="G23" s="103"/>
      <c r="H23" s="103"/>
      <c r="I23" s="103"/>
      <c r="J23" s="103"/>
      <c r="K23" s="93"/>
      <c r="L23" s="123"/>
      <c r="M23" s="123"/>
      <c r="N23" s="123"/>
    </row>
    <row r="24" spans="1:14" ht="15" customHeight="1">
      <c r="A24" s="23"/>
      <c r="B24" s="103"/>
      <c r="C24" s="43" t="s">
        <v>84</v>
      </c>
      <c r="D24" s="103"/>
      <c r="E24" s="103"/>
      <c r="F24" s="103"/>
      <c r="G24" s="109"/>
      <c r="H24" s="103"/>
      <c r="I24" s="103"/>
      <c r="J24" s="103"/>
      <c r="K24" s="93"/>
      <c r="L24" s="123"/>
      <c r="M24" s="123"/>
      <c r="N24" s="123"/>
    </row>
    <row r="25" spans="1:14" ht="15" customHeight="1">
      <c r="A25" s="23"/>
      <c r="B25" s="103"/>
      <c r="C25" s="43" t="s">
        <v>50</v>
      </c>
      <c r="D25" s="103"/>
      <c r="E25" s="103"/>
      <c r="F25" s="103"/>
      <c r="G25" s="103"/>
      <c r="H25" s="103"/>
      <c r="I25" s="103"/>
      <c r="J25" s="103"/>
      <c r="K25" s="93"/>
      <c r="L25" s="123"/>
      <c r="M25" s="123"/>
      <c r="N25" s="123"/>
    </row>
    <row r="26" spans="1:14" ht="15" customHeight="1">
      <c r="B26" s="103"/>
      <c r="C26" s="103"/>
      <c r="D26" s="103"/>
      <c r="E26" s="103"/>
      <c r="F26" s="103"/>
      <c r="G26" s="103"/>
      <c r="H26" s="103"/>
      <c r="I26" s="103"/>
      <c r="J26" s="103"/>
      <c r="K26" s="93"/>
      <c r="L26" s="123"/>
      <c r="M26" s="123"/>
      <c r="N26" s="123"/>
    </row>
    <row r="27" spans="1:14" ht="15" customHeight="1">
      <c r="G27" s="103"/>
      <c r="H27" s="103"/>
      <c r="I27" s="103"/>
      <c r="J27" s="103"/>
      <c r="K27" s="93"/>
      <c r="L27" s="123"/>
      <c r="M27" s="123"/>
      <c r="N27" s="123"/>
    </row>
    <row r="28" spans="1:14" ht="15" customHeight="1">
      <c r="A28" s="23"/>
      <c r="G28" s="103"/>
      <c r="H28" s="103"/>
      <c r="I28" s="103"/>
      <c r="J28" s="103"/>
      <c r="K28" s="93"/>
      <c r="L28" s="123"/>
      <c r="M28" s="123"/>
      <c r="N28" s="123"/>
    </row>
    <row r="29" spans="1:14" ht="15" customHeight="1">
      <c r="A29" s="23"/>
      <c r="G29" s="103"/>
      <c r="H29" s="103"/>
      <c r="I29" s="103"/>
      <c r="J29" s="103"/>
      <c r="K29" s="93"/>
      <c r="L29" s="123"/>
      <c r="M29" s="123"/>
      <c r="N29" s="123"/>
    </row>
    <row r="30" spans="1:14" ht="15" customHeight="1">
      <c r="G30" s="103"/>
      <c r="H30" s="103"/>
      <c r="I30" s="103"/>
      <c r="J30" s="103"/>
      <c r="K30" s="93"/>
      <c r="L30" s="123"/>
      <c r="M30" s="93"/>
      <c r="N30" s="123"/>
    </row>
    <row r="31" spans="1:14" ht="15" customHeight="1">
      <c r="B31" s="103"/>
      <c r="C31" s="103"/>
      <c r="D31" s="103"/>
      <c r="E31" s="103"/>
      <c r="F31" s="103"/>
      <c r="G31" s="103"/>
      <c r="H31" s="103"/>
      <c r="I31" s="103"/>
      <c r="J31" s="103"/>
      <c r="K31" s="123"/>
      <c r="L31" s="123"/>
      <c r="M31" s="123"/>
      <c r="N31" s="123"/>
    </row>
    <row r="32" spans="1:14" ht="13.5" customHeight="1">
      <c r="K32" s="123"/>
      <c r="L32" s="123"/>
      <c r="M32" s="123"/>
      <c r="N32" s="123"/>
    </row>
    <row r="33" spans="11:14" ht="13.5" customHeight="1">
      <c r="K33" s="123"/>
      <c r="L33" s="123"/>
      <c r="M33" s="123"/>
      <c r="N33" s="123"/>
    </row>
    <row r="34" spans="11:14" ht="13.5" customHeight="1"/>
    <row r="35" spans="11:14" ht="13.5" customHeight="1"/>
  </sheetData>
  <phoneticPr fontId="5"/>
  <pageMargins left="0.23622047244094491" right="0.23622047244094491" top="0.74803149606299213" bottom="0.74803149606299213" header="0.31496062992125984" footer="0.31496062992125984"/>
  <pageSetup paperSize="9" scale="110" fitToWidth="0" orientation="landscape" horizontalDpi="4294967294" verticalDpi="300" r:id="rId1"/>
  <headerFooter alignWithMargins="0"/>
  <rowBreaks count="1" manualBreakCount="1">
    <brk id="29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M83"/>
  <sheetViews>
    <sheetView showGridLines="0" zoomScaleNormal="115" workbookViewId="0">
      <selection activeCell="L4" sqref="L4"/>
    </sheetView>
  </sheetViews>
  <sheetFormatPr defaultRowHeight="13.5"/>
  <cols>
    <col min="1" max="1" width="2.125" style="103" customWidth="1"/>
    <col min="2" max="2" width="6.125" style="103" customWidth="1"/>
    <col min="3" max="4" width="3.75" style="103" customWidth="1"/>
    <col min="5" max="5" width="4.5" style="103" customWidth="1"/>
    <col min="6" max="6" width="15.875" style="103" customWidth="1"/>
    <col min="7" max="7" width="21.625" style="103" bestFit="1" customWidth="1"/>
    <col min="8" max="8" width="12.75" style="103" customWidth="1"/>
    <col min="9" max="9" width="14.75" style="103" customWidth="1"/>
    <col min="10" max="11" width="9" style="103"/>
    <col min="12" max="12" width="7.875" style="103" customWidth="1"/>
    <col min="13" max="13" width="8.75" style="103" customWidth="1"/>
    <col min="14" max="16384" width="9" style="103"/>
  </cols>
  <sheetData>
    <row r="1" spans="2:13" ht="22.5" customHeight="1">
      <c r="B1" s="90" t="s">
        <v>248</v>
      </c>
      <c r="K1" s="225" t="s">
        <v>428</v>
      </c>
      <c r="L1" s="225"/>
      <c r="M1" s="225"/>
    </row>
    <row r="2" spans="2:13" ht="2.25" customHeight="1">
      <c r="D2" s="158"/>
    </row>
    <row r="3" spans="2:13" ht="18" customHeight="1">
      <c r="B3" s="32"/>
      <c r="C3" s="158" t="s">
        <v>430</v>
      </c>
      <c r="K3" s="3"/>
      <c r="L3" s="177" t="s">
        <v>270</v>
      </c>
      <c r="M3" s="177" t="s">
        <v>256</v>
      </c>
    </row>
    <row r="4" spans="2:13" ht="18" customHeight="1">
      <c r="C4" s="158"/>
      <c r="D4" s="179" t="s">
        <v>431</v>
      </c>
      <c r="K4" s="177" t="s">
        <v>427</v>
      </c>
      <c r="L4" s="165"/>
      <c r="M4" s="3"/>
    </row>
    <row r="5" spans="2:13" ht="18" customHeight="1">
      <c r="C5" s="158"/>
      <c r="D5" s="158"/>
      <c r="G5" s="158"/>
      <c r="K5" s="177" t="s">
        <v>429</v>
      </c>
      <c r="L5" s="3"/>
      <c r="M5" s="3"/>
    </row>
    <row r="6" spans="2:13" ht="17.25" customHeight="1" thickBot="1">
      <c r="B6" s="167" t="s">
        <v>250</v>
      </c>
      <c r="C6" s="167" t="s">
        <v>251</v>
      </c>
      <c r="D6" s="167" t="s">
        <v>122</v>
      </c>
      <c r="E6" s="167" t="s">
        <v>252</v>
      </c>
      <c r="F6" s="167" t="s">
        <v>253</v>
      </c>
      <c r="G6" s="167" t="s">
        <v>254</v>
      </c>
      <c r="H6" s="167" t="s">
        <v>249</v>
      </c>
      <c r="I6" s="167" t="s">
        <v>255</v>
      </c>
      <c r="K6" s="177" t="s">
        <v>278</v>
      </c>
      <c r="L6" s="3"/>
      <c r="M6" s="3"/>
    </row>
    <row r="7" spans="2:13" s="32" customFormat="1" ht="20.25" customHeight="1" thickTop="1">
      <c r="B7" s="168">
        <v>1</v>
      </c>
      <c r="C7" s="168">
        <v>1</v>
      </c>
      <c r="D7" s="168">
        <v>1</v>
      </c>
      <c r="E7" s="168" t="s">
        <v>256</v>
      </c>
      <c r="F7" s="169" t="s">
        <v>257</v>
      </c>
      <c r="G7" s="170" t="s">
        <v>258</v>
      </c>
      <c r="H7" s="5" t="s">
        <v>259</v>
      </c>
      <c r="I7" s="5" t="s">
        <v>260</v>
      </c>
      <c r="K7" s="177" t="s">
        <v>259</v>
      </c>
      <c r="L7" s="3"/>
      <c r="M7" s="3"/>
    </row>
    <row r="8" spans="2:13" s="61" customFormat="1" ht="19.5" customHeight="1">
      <c r="B8" s="171">
        <v>2</v>
      </c>
      <c r="C8" s="171">
        <v>1</v>
      </c>
      <c r="D8" s="171">
        <v>1</v>
      </c>
      <c r="E8" s="171" t="s">
        <v>256</v>
      </c>
      <c r="F8" s="172" t="s">
        <v>261</v>
      </c>
      <c r="G8" s="173" t="s">
        <v>262</v>
      </c>
      <c r="H8" s="106" t="s">
        <v>263</v>
      </c>
      <c r="I8" s="106" t="s">
        <v>264</v>
      </c>
      <c r="K8" s="177" t="s">
        <v>269</v>
      </c>
      <c r="L8" s="3"/>
      <c r="M8" s="3"/>
    </row>
    <row r="9" spans="2:13" ht="15.75" customHeight="1">
      <c r="B9" s="171">
        <v>3</v>
      </c>
      <c r="C9" s="171">
        <v>1</v>
      </c>
      <c r="D9" s="168">
        <v>1</v>
      </c>
      <c r="E9" s="171" t="s">
        <v>256</v>
      </c>
      <c r="F9" s="172" t="s">
        <v>265</v>
      </c>
      <c r="G9" s="173" t="s">
        <v>266</v>
      </c>
      <c r="H9" s="106" t="s">
        <v>259</v>
      </c>
      <c r="I9" s="106" t="s">
        <v>264</v>
      </c>
    </row>
    <row r="10" spans="2:13" ht="15.75" customHeight="1">
      <c r="B10" s="171">
        <v>4</v>
      </c>
      <c r="C10" s="171">
        <v>1</v>
      </c>
      <c r="D10" s="171">
        <v>1</v>
      </c>
      <c r="E10" s="174" t="s">
        <v>256</v>
      </c>
      <c r="F10" s="172" t="s">
        <v>267</v>
      </c>
      <c r="G10" s="173" t="s">
        <v>268</v>
      </c>
      <c r="H10" s="106" t="s">
        <v>269</v>
      </c>
      <c r="I10" s="106" t="s">
        <v>264</v>
      </c>
    </row>
    <row r="11" spans="2:13" ht="15.75" customHeight="1">
      <c r="B11" s="171">
        <v>5</v>
      </c>
      <c r="C11" s="171">
        <v>1</v>
      </c>
      <c r="D11" s="168">
        <v>1</v>
      </c>
      <c r="E11" s="171" t="s">
        <v>270</v>
      </c>
      <c r="F11" s="4" t="s">
        <v>271</v>
      </c>
      <c r="G11" s="173" t="s">
        <v>272</v>
      </c>
      <c r="H11" s="106" t="s">
        <v>259</v>
      </c>
      <c r="I11" s="106" t="s">
        <v>264</v>
      </c>
      <c r="K11" s="226" t="s">
        <v>442</v>
      </c>
      <c r="L11" s="226"/>
      <c r="M11" s="226"/>
    </row>
    <row r="12" spans="2:13" ht="18.75" customHeight="1">
      <c r="B12" s="171">
        <v>6</v>
      </c>
      <c r="C12" s="171">
        <v>1</v>
      </c>
      <c r="D12" s="171">
        <v>1</v>
      </c>
      <c r="E12" s="174" t="s">
        <v>256</v>
      </c>
      <c r="F12" s="172" t="s">
        <v>273</v>
      </c>
      <c r="G12" s="4" t="s">
        <v>274</v>
      </c>
      <c r="H12" s="106" t="s">
        <v>269</v>
      </c>
      <c r="I12" s="106" t="s">
        <v>275</v>
      </c>
      <c r="K12" s="3"/>
      <c r="L12" s="178" t="s">
        <v>270</v>
      </c>
      <c r="M12" s="178" t="s">
        <v>256</v>
      </c>
    </row>
    <row r="13" spans="2:13" ht="15.75" customHeight="1">
      <c r="B13" s="171">
        <v>7</v>
      </c>
      <c r="C13" s="171">
        <v>1</v>
      </c>
      <c r="D13" s="168">
        <v>1</v>
      </c>
      <c r="E13" s="171" t="s">
        <v>270</v>
      </c>
      <c r="F13" s="4" t="s">
        <v>276</v>
      </c>
      <c r="G13" s="175" t="s">
        <v>277</v>
      </c>
      <c r="H13" s="106" t="s">
        <v>278</v>
      </c>
      <c r="I13" s="5" t="s">
        <v>260</v>
      </c>
      <c r="K13" s="178" t="s">
        <v>427</v>
      </c>
      <c r="L13" s="101">
        <f t="shared" ref="L13:M17" si="0">COUNTIFS($E$7:$E$83,L$3,$H$7:$H$83,$K13)</f>
        <v>7</v>
      </c>
      <c r="M13" s="101">
        <f t="shared" si="0"/>
        <v>11</v>
      </c>
    </row>
    <row r="14" spans="2:13" ht="15.75" customHeight="1">
      <c r="B14" s="171">
        <v>8</v>
      </c>
      <c r="C14" s="171">
        <v>1</v>
      </c>
      <c r="D14" s="171">
        <v>1</v>
      </c>
      <c r="E14" s="171" t="s">
        <v>270</v>
      </c>
      <c r="F14" s="172" t="s">
        <v>279</v>
      </c>
      <c r="G14" s="4" t="s">
        <v>280</v>
      </c>
      <c r="H14" s="106" t="s">
        <v>281</v>
      </c>
      <c r="I14" s="106" t="s">
        <v>282</v>
      </c>
      <c r="K14" s="178" t="s">
        <v>429</v>
      </c>
      <c r="L14" s="101">
        <f t="shared" si="0"/>
        <v>13</v>
      </c>
      <c r="M14" s="101">
        <f t="shared" si="0"/>
        <v>0</v>
      </c>
    </row>
    <row r="15" spans="2:13" ht="15.75" customHeight="1">
      <c r="B15" s="171">
        <v>9</v>
      </c>
      <c r="C15" s="171">
        <v>1</v>
      </c>
      <c r="D15" s="168">
        <v>1</v>
      </c>
      <c r="E15" s="171" t="s">
        <v>270</v>
      </c>
      <c r="F15" s="172" t="s">
        <v>283</v>
      </c>
      <c r="G15" s="4" t="s">
        <v>284</v>
      </c>
      <c r="H15" s="106" t="s">
        <v>278</v>
      </c>
      <c r="I15" s="106" t="s">
        <v>282</v>
      </c>
      <c r="K15" s="178" t="s">
        <v>278</v>
      </c>
      <c r="L15" s="101">
        <f t="shared" si="0"/>
        <v>14</v>
      </c>
      <c r="M15" s="101">
        <f t="shared" si="0"/>
        <v>0</v>
      </c>
    </row>
    <row r="16" spans="2:13" ht="15.75" customHeight="1">
      <c r="B16" s="171">
        <v>10</v>
      </c>
      <c r="C16" s="171">
        <v>1</v>
      </c>
      <c r="D16" s="171">
        <v>1</v>
      </c>
      <c r="E16" s="171" t="s">
        <v>270</v>
      </c>
      <c r="F16" s="176" t="s">
        <v>285</v>
      </c>
      <c r="G16" s="173" t="s">
        <v>286</v>
      </c>
      <c r="H16" s="106" t="s">
        <v>263</v>
      </c>
      <c r="I16" s="106" t="s">
        <v>287</v>
      </c>
      <c r="K16" s="178" t="s">
        <v>259</v>
      </c>
      <c r="L16" s="101">
        <f t="shared" si="0"/>
        <v>2</v>
      </c>
      <c r="M16" s="101">
        <f t="shared" si="0"/>
        <v>16</v>
      </c>
    </row>
    <row r="17" spans="2:13" ht="15.75" customHeight="1">
      <c r="B17" s="171">
        <v>11</v>
      </c>
      <c r="C17" s="171">
        <v>1</v>
      </c>
      <c r="D17" s="168">
        <v>1</v>
      </c>
      <c r="E17" s="171" t="s">
        <v>270</v>
      </c>
      <c r="F17" s="176" t="s">
        <v>288</v>
      </c>
      <c r="G17" s="175" t="s">
        <v>289</v>
      </c>
      <c r="H17" s="106" t="s">
        <v>290</v>
      </c>
      <c r="I17" s="5" t="s">
        <v>260</v>
      </c>
      <c r="K17" s="178" t="s">
        <v>269</v>
      </c>
      <c r="L17" s="101">
        <f t="shared" si="0"/>
        <v>1</v>
      </c>
      <c r="M17" s="101">
        <f t="shared" si="0"/>
        <v>13</v>
      </c>
    </row>
    <row r="18" spans="2:13" ht="15.75" customHeight="1">
      <c r="B18" s="171">
        <v>12</v>
      </c>
      <c r="C18" s="171">
        <v>1</v>
      </c>
      <c r="D18" s="171">
        <v>1</v>
      </c>
      <c r="E18" s="174" t="s">
        <v>256</v>
      </c>
      <c r="F18" s="172" t="s">
        <v>291</v>
      </c>
      <c r="G18" s="4" t="s">
        <v>292</v>
      </c>
      <c r="H18" s="106" t="s">
        <v>263</v>
      </c>
      <c r="I18" s="5" t="s">
        <v>260</v>
      </c>
    </row>
    <row r="19" spans="2:13" ht="15.75" customHeight="1">
      <c r="B19" s="171">
        <v>13</v>
      </c>
      <c r="C19" s="171">
        <v>1</v>
      </c>
      <c r="D19" s="168">
        <v>1</v>
      </c>
      <c r="E19" s="171" t="s">
        <v>270</v>
      </c>
      <c r="F19" s="172" t="s">
        <v>293</v>
      </c>
      <c r="G19" s="4" t="s">
        <v>294</v>
      </c>
      <c r="H19" s="106" t="s">
        <v>290</v>
      </c>
      <c r="I19" s="106" t="s">
        <v>275</v>
      </c>
    </row>
    <row r="20" spans="2:13" ht="15.75" customHeight="1">
      <c r="B20" s="171">
        <v>14</v>
      </c>
      <c r="C20" s="171">
        <v>1</v>
      </c>
      <c r="D20" s="171">
        <v>1</v>
      </c>
      <c r="E20" s="171" t="s">
        <v>270</v>
      </c>
      <c r="F20" s="172" t="s">
        <v>295</v>
      </c>
      <c r="G20" s="4" t="s">
        <v>296</v>
      </c>
      <c r="H20" s="106" t="s">
        <v>278</v>
      </c>
      <c r="I20" s="5" t="s">
        <v>260</v>
      </c>
    </row>
    <row r="21" spans="2:13" ht="15.75" customHeight="1">
      <c r="B21" s="171">
        <v>15</v>
      </c>
      <c r="C21" s="171">
        <v>1</v>
      </c>
      <c r="D21" s="168">
        <v>1</v>
      </c>
      <c r="E21" s="171" t="s">
        <v>256</v>
      </c>
      <c r="F21" s="4" t="s">
        <v>297</v>
      </c>
      <c r="G21" s="173" t="s">
        <v>298</v>
      </c>
      <c r="H21" s="106" t="s">
        <v>259</v>
      </c>
      <c r="I21" s="106" t="s">
        <v>287</v>
      </c>
    </row>
    <row r="22" spans="2:13" ht="15.75" customHeight="1">
      <c r="B22" s="171">
        <v>16</v>
      </c>
      <c r="C22" s="171">
        <v>1</v>
      </c>
      <c r="D22" s="171">
        <v>1</v>
      </c>
      <c r="E22" s="171" t="s">
        <v>270</v>
      </c>
      <c r="F22" s="4" t="s">
        <v>299</v>
      </c>
      <c r="G22" s="173" t="s">
        <v>300</v>
      </c>
      <c r="H22" s="106" t="s">
        <v>290</v>
      </c>
      <c r="I22" s="106" t="s">
        <v>264</v>
      </c>
    </row>
    <row r="23" spans="2:13" ht="15.75" customHeight="1">
      <c r="B23" s="171">
        <v>17</v>
      </c>
      <c r="C23" s="171">
        <v>1</v>
      </c>
      <c r="D23" s="168">
        <v>1</v>
      </c>
      <c r="E23" s="171" t="s">
        <v>270</v>
      </c>
      <c r="F23" s="172" t="s">
        <v>301</v>
      </c>
      <c r="G23" s="173" t="s">
        <v>302</v>
      </c>
      <c r="H23" s="106" t="s">
        <v>278</v>
      </c>
      <c r="I23" s="106" t="s">
        <v>275</v>
      </c>
    </row>
    <row r="24" spans="2:13" ht="15.75" customHeight="1">
      <c r="B24" s="171">
        <v>18</v>
      </c>
      <c r="C24" s="171">
        <v>1</v>
      </c>
      <c r="D24" s="171">
        <v>1</v>
      </c>
      <c r="E24" s="171" t="s">
        <v>256</v>
      </c>
      <c r="F24" s="4" t="s">
        <v>303</v>
      </c>
      <c r="G24" s="173" t="s">
        <v>304</v>
      </c>
      <c r="H24" s="106" t="s">
        <v>263</v>
      </c>
      <c r="I24" s="106" t="s">
        <v>275</v>
      </c>
    </row>
    <row r="25" spans="2:13" ht="15.75" customHeight="1">
      <c r="B25" s="171">
        <v>19</v>
      </c>
      <c r="C25" s="171">
        <v>1</v>
      </c>
      <c r="D25" s="168">
        <v>1</v>
      </c>
      <c r="E25" s="171" t="s">
        <v>256</v>
      </c>
      <c r="F25" s="172" t="s">
        <v>305</v>
      </c>
      <c r="G25" s="4" t="s">
        <v>306</v>
      </c>
      <c r="H25" s="106" t="s">
        <v>263</v>
      </c>
      <c r="I25" s="106" t="s">
        <v>275</v>
      </c>
    </row>
    <row r="26" spans="2:13" ht="15.75" customHeight="1">
      <c r="B26" s="171">
        <v>20</v>
      </c>
      <c r="C26" s="171">
        <v>1</v>
      </c>
      <c r="D26" s="171">
        <v>1</v>
      </c>
      <c r="E26" s="174" t="s">
        <v>256</v>
      </c>
      <c r="F26" s="172" t="s">
        <v>307</v>
      </c>
      <c r="G26" s="4" t="s">
        <v>308</v>
      </c>
      <c r="H26" s="106" t="s">
        <v>269</v>
      </c>
      <c r="I26" s="5" t="s">
        <v>260</v>
      </c>
    </row>
    <row r="27" spans="2:13" ht="15.75" customHeight="1">
      <c r="B27" s="171">
        <v>21</v>
      </c>
      <c r="C27" s="171">
        <v>1</v>
      </c>
      <c r="D27" s="168">
        <v>1</v>
      </c>
      <c r="E27" s="171" t="s">
        <v>270</v>
      </c>
      <c r="F27" s="172" t="s">
        <v>309</v>
      </c>
      <c r="G27" s="173" t="s">
        <v>310</v>
      </c>
      <c r="H27" s="106" t="s">
        <v>290</v>
      </c>
      <c r="I27" s="106" t="s">
        <v>311</v>
      </c>
    </row>
    <row r="28" spans="2:13" ht="15.75" customHeight="1">
      <c r="B28" s="171">
        <v>22</v>
      </c>
      <c r="C28" s="171">
        <v>1</v>
      </c>
      <c r="D28" s="171">
        <v>1</v>
      </c>
      <c r="E28" s="174" t="s">
        <v>256</v>
      </c>
      <c r="F28" s="172" t="s">
        <v>312</v>
      </c>
      <c r="G28" s="173" t="s">
        <v>313</v>
      </c>
      <c r="H28" s="106" t="s">
        <v>259</v>
      </c>
      <c r="I28" s="106" t="s">
        <v>311</v>
      </c>
    </row>
    <row r="29" spans="2:13" ht="15.75" customHeight="1">
      <c r="B29" s="171">
        <v>23</v>
      </c>
      <c r="C29" s="171">
        <v>1</v>
      </c>
      <c r="D29" s="171">
        <v>2</v>
      </c>
      <c r="E29" s="171" t="s">
        <v>256</v>
      </c>
      <c r="F29" s="172" t="s">
        <v>314</v>
      </c>
      <c r="G29" s="4" t="s">
        <v>315</v>
      </c>
      <c r="H29" s="106" t="s">
        <v>269</v>
      </c>
      <c r="I29" s="5" t="s">
        <v>260</v>
      </c>
    </row>
    <row r="30" spans="2:13" ht="15.75" customHeight="1">
      <c r="B30" s="171">
        <v>24</v>
      </c>
      <c r="C30" s="171">
        <v>1</v>
      </c>
      <c r="D30" s="174">
        <v>2</v>
      </c>
      <c r="E30" s="171" t="s">
        <v>270</v>
      </c>
      <c r="F30" s="172" t="s">
        <v>316</v>
      </c>
      <c r="G30" s="4" t="s">
        <v>317</v>
      </c>
      <c r="H30" s="106" t="s">
        <v>290</v>
      </c>
      <c r="I30" s="5" t="s">
        <v>260</v>
      </c>
    </row>
    <row r="31" spans="2:13" ht="15.75" customHeight="1">
      <c r="B31" s="171">
        <v>25</v>
      </c>
      <c r="C31" s="171">
        <v>1</v>
      </c>
      <c r="D31" s="171">
        <v>2</v>
      </c>
      <c r="E31" s="174" t="s">
        <v>270</v>
      </c>
      <c r="F31" s="172" t="s">
        <v>318</v>
      </c>
      <c r="G31" s="173" t="s">
        <v>319</v>
      </c>
      <c r="H31" s="106" t="s">
        <v>263</v>
      </c>
      <c r="I31" s="106" t="s">
        <v>282</v>
      </c>
    </row>
    <row r="32" spans="2:13" ht="15.75" customHeight="1">
      <c r="B32" s="171">
        <v>26</v>
      </c>
      <c r="C32" s="171">
        <v>1</v>
      </c>
      <c r="D32" s="174">
        <v>2</v>
      </c>
      <c r="E32" s="174" t="s">
        <v>256</v>
      </c>
      <c r="F32" s="172" t="s">
        <v>320</v>
      </c>
      <c r="G32" s="4" t="s">
        <v>321</v>
      </c>
      <c r="H32" s="106" t="s">
        <v>259</v>
      </c>
      <c r="I32" s="106" t="s">
        <v>275</v>
      </c>
    </row>
    <row r="33" spans="2:9" ht="15.75" customHeight="1">
      <c r="B33" s="171">
        <v>27</v>
      </c>
      <c r="C33" s="171">
        <v>1</v>
      </c>
      <c r="D33" s="171">
        <v>2</v>
      </c>
      <c r="E33" s="171" t="s">
        <v>270</v>
      </c>
      <c r="F33" s="172" t="s">
        <v>322</v>
      </c>
      <c r="G33" s="173" t="s">
        <v>323</v>
      </c>
      <c r="H33" s="106" t="s">
        <v>290</v>
      </c>
      <c r="I33" s="106" t="s">
        <v>275</v>
      </c>
    </row>
    <row r="34" spans="2:9" ht="15.75" customHeight="1">
      <c r="B34" s="171">
        <v>28</v>
      </c>
      <c r="C34" s="171">
        <v>1</v>
      </c>
      <c r="D34" s="174">
        <v>2</v>
      </c>
      <c r="E34" s="174" t="s">
        <v>256</v>
      </c>
      <c r="F34" s="172" t="s">
        <v>324</v>
      </c>
      <c r="G34" s="4" t="s">
        <v>325</v>
      </c>
      <c r="H34" s="106" t="s">
        <v>259</v>
      </c>
      <c r="I34" s="5" t="s">
        <v>260</v>
      </c>
    </row>
    <row r="35" spans="2:9" ht="15.75" customHeight="1">
      <c r="B35" s="171">
        <v>29</v>
      </c>
      <c r="C35" s="171">
        <v>1</v>
      </c>
      <c r="D35" s="171">
        <v>2</v>
      </c>
      <c r="E35" s="171" t="s">
        <v>270</v>
      </c>
      <c r="F35" s="4" t="s">
        <v>326</v>
      </c>
      <c r="G35" s="173" t="s">
        <v>327</v>
      </c>
      <c r="H35" s="106" t="s">
        <v>328</v>
      </c>
      <c r="I35" s="106" t="s">
        <v>287</v>
      </c>
    </row>
    <row r="36" spans="2:9" ht="15.75" customHeight="1">
      <c r="B36" s="171">
        <v>30</v>
      </c>
      <c r="C36" s="171">
        <v>1</v>
      </c>
      <c r="D36" s="174">
        <v>2</v>
      </c>
      <c r="E36" s="171" t="s">
        <v>256</v>
      </c>
      <c r="F36" s="172" t="s">
        <v>329</v>
      </c>
      <c r="G36" s="4" t="s">
        <v>330</v>
      </c>
      <c r="H36" s="106" t="s">
        <v>269</v>
      </c>
      <c r="I36" s="106" t="s">
        <v>331</v>
      </c>
    </row>
    <row r="37" spans="2:9" ht="15.75" customHeight="1">
      <c r="B37" s="171">
        <v>31</v>
      </c>
      <c r="C37" s="171">
        <v>1</v>
      </c>
      <c r="D37" s="171">
        <v>2</v>
      </c>
      <c r="E37" s="171" t="s">
        <v>270</v>
      </c>
      <c r="F37" s="4" t="s">
        <v>332</v>
      </c>
      <c r="G37" s="173" t="s">
        <v>333</v>
      </c>
      <c r="H37" s="106" t="s">
        <v>334</v>
      </c>
      <c r="I37" s="106" t="s">
        <v>275</v>
      </c>
    </row>
    <row r="38" spans="2:9" ht="15.75" customHeight="1">
      <c r="B38" s="171">
        <v>32</v>
      </c>
      <c r="C38" s="171">
        <v>1</v>
      </c>
      <c r="D38" s="174">
        <v>2</v>
      </c>
      <c r="E38" s="171" t="s">
        <v>256</v>
      </c>
      <c r="F38" s="172" t="s">
        <v>335</v>
      </c>
      <c r="G38" s="4" t="s">
        <v>336</v>
      </c>
      <c r="H38" s="106" t="s">
        <v>269</v>
      </c>
      <c r="I38" s="5" t="s">
        <v>260</v>
      </c>
    </row>
    <row r="39" spans="2:9">
      <c r="B39" s="171">
        <v>33</v>
      </c>
      <c r="C39" s="171">
        <v>1</v>
      </c>
      <c r="D39" s="171">
        <v>2</v>
      </c>
      <c r="E39" s="171" t="s">
        <v>270</v>
      </c>
      <c r="F39" s="4" t="s">
        <v>337</v>
      </c>
      <c r="G39" s="173" t="s">
        <v>338</v>
      </c>
      <c r="H39" s="106" t="s">
        <v>278</v>
      </c>
      <c r="I39" s="106" t="s">
        <v>282</v>
      </c>
    </row>
    <row r="40" spans="2:9">
      <c r="B40" s="171">
        <v>34</v>
      </c>
      <c r="C40" s="171">
        <v>1</v>
      </c>
      <c r="D40" s="174">
        <v>2</v>
      </c>
      <c r="E40" s="171" t="s">
        <v>270</v>
      </c>
      <c r="F40" s="172" t="s">
        <v>339</v>
      </c>
      <c r="G40" s="173" t="s">
        <v>340</v>
      </c>
      <c r="H40" s="106" t="s">
        <v>278</v>
      </c>
      <c r="I40" s="106" t="s">
        <v>311</v>
      </c>
    </row>
    <row r="41" spans="2:9">
      <c r="B41" s="171">
        <v>35</v>
      </c>
      <c r="C41" s="171">
        <v>1</v>
      </c>
      <c r="D41" s="171">
        <v>2</v>
      </c>
      <c r="E41" s="171" t="s">
        <v>256</v>
      </c>
      <c r="F41" s="4" t="s">
        <v>341</v>
      </c>
      <c r="G41" s="173" t="s">
        <v>342</v>
      </c>
      <c r="H41" s="106" t="s">
        <v>334</v>
      </c>
      <c r="I41" s="106" t="s">
        <v>287</v>
      </c>
    </row>
    <row r="42" spans="2:9">
      <c r="B42" s="171">
        <v>36</v>
      </c>
      <c r="C42" s="171">
        <v>1</v>
      </c>
      <c r="D42" s="174">
        <v>2</v>
      </c>
      <c r="E42" s="171" t="s">
        <v>270</v>
      </c>
      <c r="F42" s="172" t="s">
        <v>343</v>
      </c>
      <c r="G42" s="4" t="s">
        <v>344</v>
      </c>
      <c r="H42" s="106" t="s">
        <v>328</v>
      </c>
      <c r="I42" s="106" t="s">
        <v>331</v>
      </c>
    </row>
    <row r="43" spans="2:9">
      <c r="B43" s="171">
        <v>37</v>
      </c>
      <c r="C43" s="171">
        <v>1</v>
      </c>
      <c r="D43" s="171">
        <v>2</v>
      </c>
      <c r="E43" s="171" t="s">
        <v>256</v>
      </c>
      <c r="F43" s="172" t="s">
        <v>345</v>
      </c>
      <c r="G43" s="173" t="s">
        <v>346</v>
      </c>
      <c r="H43" s="106" t="s">
        <v>259</v>
      </c>
      <c r="I43" s="106" t="s">
        <v>264</v>
      </c>
    </row>
    <row r="44" spans="2:9">
      <c r="B44" s="171">
        <v>38</v>
      </c>
      <c r="C44" s="171">
        <v>1</v>
      </c>
      <c r="D44" s="174">
        <v>2</v>
      </c>
      <c r="E44" s="171" t="s">
        <v>270</v>
      </c>
      <c r="F44" s="172" t="s">
        <v>347</v>
      </c>
      <c r="G44" s="4" t="s">
        <v>348</v>
      </c>
      <c r="H44" s="106" t="s">
        <v>334</v>
      </c>
      <c r="I44" s="106" t="s">
        <v>275</v>
      </c>
    </row>
    <row r="45" spans="2:9">
      <c r="B45" s="171">
        <v>39</v>
      </c>
      <c r="C45" s="171">
        <v>1</v>
      </c>
      <c r="D45" s="171">
        <v>2</v>
      </c>
      <c r="E45" s="174" t="s">
        <v>256</v>
      </c>
      <c r="F45" s="172" t="s">
        <v>349</v>
      </c>
      <c r="G45" s="4" t="s">
        <v>350</v>
      </c>
      <c r="H45" s="106" t="s">
        <v>269</v>
      </c>
      <c r="I45" s="106" t="s">
        <v>275</v>
      </c>
    </row>
    <row r="46" spans="2:9">
      <c r="B46" s="171">
        <v>40</v>
      </c>
      <c r="C46" s="171">
        <v>1</v>
      </c>
      <c r="D46" s="174">
        <v>2</v>
      </c>
      <c r="E46" s="171" t="s">
        <v>256</v>
      </c>
      <c r="F46" s="172" t="s">
        <v>351</v>
      </c>
      <c r="G46" s="4" t="s">
        <v>352</v>
      </c>
      <c r="H46" s="106" t="s">
        <v>269</v>
      </c>
      <c r="I46" s="106" t="s">
        <v>331</v>
      </c>
    </row>
    <row r="47" spans="2:9">
      <c r="B47" s="171">
        <v>41</v>
      </c>
      <c r="C47" s="171">
        <v>1</v>
      </c>
      <c r="D47" s="171">
        <v>2</v>
      </c>
      <c r="E47" s="171" t="s">
        <v>270</v>
      </c>
      <c r="F47" s="172" t="s">
        <v>353</v>
      </c>
      <c r="G47" s="173" t="s">
        <v>354</v>
      </c>
      <c r="H47" s="106" t="s">
        <v>334</v>
      </c>
      <c r="I47" s="106" t="s">
        <v>275</v>
      </c>
    </row>
    <row r="48" spans="2:9">
      <c r="B48" s="171">
        <v>42</v>
      </c>
      <c r="C48" s="171">
        <v>1</v>
      </c>
      <c r="D48" s="174">
        <v>2</v>
      </c>
      <c r="E48" s="171" t="s">
        <v>256</v>
      </c>
      <c r="F48" s="172" t="s">
        <v>355</v>
      </c>
      <c r="G48" s="173" t="s">
        <v>356</v>
      </c>
      <c r="H48" s="106" t="s">
        <v>259</v>
      </c>
      <c r="I48" s="106" t="s">
        <v>264</v>
      </c>
    </row>
    <row r="49" spans="2:9">
      <c r="B49" s="171">
        <v>43</v>
      </c>
      <c r="C49" s="171">
        <v>1</v>
      </c>
      <c r="D49" s="171">
        <v>2</v>
      </c>
      <c r="E49" s="174" t="s">
        <v>256</v>
      </c>
      <c r="F49" s="172" t="s">
        <v>357</v>
      </c>
      <c r="G49" s="173" t="s">
        <v>358</v>
      </c>
      <c r="H49" s="106" t="s">
        <v>269</v>
      </c>
      <c r="I49" s="106" t="s">
        <v>264</v>
      </c>
    </row>
    <row r="50" spans="2:9">
      <c r="B50" s="171">
        <v>44</v>
      </c>
      <c r="C50" s="171">
        <v>1</v>
      </c>
      <c r="D50" s="174">
        <v>2</v>
      </c>
      <c r="E50" s="174" t="s">
        <v>256</v>
      </c>
      <c r="F50" s="172" t="s">
        <v>359</v>
      </c>
      <c r="G50" s="173" t="s">
        <v>360</v>
      </c>
      <c r="H50" s="106" t="s">
        <v>334</v>
      </c>
      <c r="I50" s="106" t="s">
        <v>311</v>
      </c>
    </row>
    <row r="51" spans="2:9">
      <c r="B51" s="171">
        <v>45</v>
      </c>
      <c r="C51" s="171">
        <v>1</v>
      </c>
      <c r="D51" s="171">
        <v>3</v>
      </c>
      <c r="E51" s="171" t="s">
        <v>270</v>
      </c>
      <c r="F51" s="172" t="s">
        <v>361</v>
      </c>
      <c r="G51" s="4" t="s">
        <v>362</v>
      </c>
      <c r="H51" s="106" t="s">
        <v>328</v>
      </c>
      <c r="I51" s="106" t="s">
        <v>282</v>
      </c>
    </row>
    <row r="52" spans="2:9">
      <c r="B52" s="171">
        <v>46</v>
      </c>
      <c r="C52" s="171">
        <v>1</v>
      </c>
      <c r="D52" s="174">
        <v>3</v>
      </c>
      <c r="E52" s="171" t="s">
        <v>270</v>
      </c>
      <c r="F52" s="176" t="s">
        <v>363</v>
      </c>
      <c r="G52" s="173" t="s">
        <v>364</v>
      </c>
      <c r="H52" s="106" t="s">
        <v>278</v>
      </c>
      <c r="I52" s="106" t="s">
        <v>287</v>
      </c>
    </row>
    <row r="53" spans="2:9">
      <c r="B53" s="171">
        <v>47</v>
      </c>
      <c r="C53" s="171">
        <v>1</v>
      </c>
      <c r="D53" s="171">
        <v>3</v>
      </c>
      <c r="E53" s="171" t="s">
        <v>270</v>
      </c>
      <c r="F53" s="172" t="s">
        <v>365</v>
      </c>
      <c r="G53" s="173" t="s">
        <v>366</v>
      </c>
      <c r="H53" s="106" t="s">
        <v>328</v>
      </c>
      <c r="I53" s="106" t="s">
        <v>282</v>
      </c>
    </row>
    <row r="54" spans="2:9">
      <c r="B54" s="171">
        <v>48</v>
      </c>
      <c r="C54" s="171">
        <v>1</v>
      </c>
      <c r="D54" s="174">
        <v>3</v>
      </c>
      <c r="E54" s="174" t="s">
        <v>256</v>
      </c>
      <c r="F54" s="172" t="s">
        <v>367</v>
      </c>
      <c r="G54" s="173" t="s">
        <v>368</v>
      </c>
      <c r="H54" s="106" t="s">
        <v>334</v>
      </c>
      <c r="I54" s="106" t="s">
        <v>311</v>
      </c>
    </row>
    <row r="55" spans="2:9">
      <c r="B55" s="171">
        <v>49</v>
      </c>
      <c r="C55" s="171">
        <v>1</v>
      </c>
      <c r="D55" s="171">
        <v>3</v>
      </c>
      <c r="E55" s="171" t="s">
        <v>270</v>
      </c>
      <c r="F55" s="172" t="s">
        <v>369</v>
      </c>
      <c r="G55" s="4" t="s">
        <v>370</v>
      </c>
      <c r="H55" s="106" t="s">
        <v>278</v>
      </c>
      <c r="I55" s="5" t="s">
        <v>260</v>
      </c>
    </row>
    <row r="56" spans="2:9">
      <c r="B56" s="171">
        <v>50</v>
      </c>
      <c r="C56" s="171">
        <v>1</v>
      </c>
      <c r="D56" s="174">
        <v>3</v>
      </c>
      <c r="E56" s="171" t="s">
        <v>256</v>
      </c>
      <c r="F56" s="172" t="s">
        <v>371</v>
      </c>
      <c r="G56" s="4" t="s">
        <v>372</v>
      </c>
      <c r="H56" s="106" t="s">
        <v>334</v>
      </c>
      <c r="I56" s="106" t="s">
        <v>331</v>
      </c>
    </row>
    <row r="57" spans="2:9">
      <c r="B57" s="171">
        <v>51</v>
      </c>
      <c r="C57" s="171">
        <v>1</v>
      </c>
      <c r="D57" s="171">
        <v>3</v>
      </c>
      <c r="E57" s="171" t="s">
        <v>270</v>
      </c>
      <c r="F57" s="4" t="s">
        <v>373</v>
      </c>
      <c r="G57" s="4" t="s">
        <v>374</v>
      </c>
      <c r="H57" s="106" t="s">
        <v>278</v>
      </c>
      <c r="I57" s="5" t="s">
        <v>260</v>
      </c>
    </row>
    <row r="58" spans="2:9">
      <c r="B58" s="171">
        <v>52</v>
      </c>
      <c r="C58" s="171">
        <v>1</v>
      </c>
      <c r="D58" s="174">
        <v>3</v>
      </c>
      <c r="E58" s="171" t="s">
        <v>256</v>
      </c>
      <c r="F58" s="172" t="s">
        <v>375</v>
      </c>
      <c r="G58" s="4" t="s">
        <v>376</v>
      </c>
      <c r="H58" s="106" t="s">
        <v>334</v>
      </c>
      <c r="I58" s="106" t="s">
        <v>331</v>
      </c>
    </row>
    <row r="59" spans="2:9">
      <c r="B59" s="171">
        <v>53</v>
      </c>
      <c r="C59" s="171">
        <v>1</v>
      </c>
      <c r="D59" s="171">
        <v>3</v>
      </c>
      <c r="E59" s="174" t="s">
        <v>270</v>
      </c>
      <c r="F59" s="172" t="s">
        <v>377</v>
      </c>
      <c r="G59" s="173" t="s">
        <v>378</v>
      </c>
      <c r="H59" s="106" t="s">
        <v>334</v>
      </c>
      <c r="I59" s="106" t="s">
        <v>275</v>
      </c>
    </row>
    <row r="60" spans="2:9">
      <c r="B60" s="171">
        <v>54</v>
      </c>
      <c r="C60" s="171">
        <v>1</v>
      </c>
      <c r="D60" s="174">
        <v>3</v>
      </c>
      <c r="E60" s="171" t="s">
        <v>270</v>
      </c>
      <c r="F60" s="4" t="s">
        <v>379</v>
      </c>
      <c r="G60" s="173" t="s">
        <v>380</v>
      </c>
      <c r="H60" s="106" t="s">
        <v>278</v>
      </c>
      <c r="I60" s="106" t="s">
        <v>264</v>
      </c>
    </row>
    <row r="61" spans="2:9">
      <c r="B61" s="171">
        <v>55</v>
      </c>
      <c r="C61" s="171">
        <v>1</v>
      </c>
      <c r="D61" s="171">
        <v>3</v>
      </c>
      <c r="E61" s="171" t="s">
        <v>256</v>
      </c>
      <c r="F61" s="172" t="s">
        <v>381</v>
      </c>
      <c r="G61" s="4" t="s">
        <v>382</v>
      </c>
      <c r="H61" s="106" t="s">
        <v>259</v>
      </c>
      <c r="I61" s="5" t="s">
        <v>260</v>
      </c>
    </row>
    <row r="62" spans="2:9">
      <c r="B62" s="171">
        <v>56</v>
      </c>
      <c r="C62" s="171">
        <v>1</v>
      </c>
      <c r="D62" s="174">
        <v>3</v>
      </c>
      <c r="E62" s="171" t="s">
        <v>256</v>
      </c>
      <c r="F62" s="172" t="s">
        <v>383</v>
      </c>
      <c r="G62" s="4" t="s">
        <v>384</v>
      </c>
      <c r="H62" s="106" t="s">
        <v>259</v>
      </c>
      <c r="I62" s="106" t="s">
        <v>282</v>
      </c>
    </row>
    <row r="63" spans="2:9">
      <c r="B63" s="171">
        <v>57</v>
      </c>
      <c r="C63" s="171">
        <v>1</v>
      </c>
      <c r="D63" s="171">
        <v>3</v>
      </c>
      <c r="E63" s="171" t="s">
        <v>256</v>
      </c>
      <c r="F63" s="172" t="s">
        <v>385</v>
      </c>
      <c r="G63" s="173" t="s">
        <v>386</v>
      </c>
      <c r="H63" s="106" t="s">
        <v>259</v>
      </c>
      <c r="I63" s="106" t="s">
        <v>282</v>
      </c>
    </row>
    <row r="64" spans="2:9">
      <c r="B64" s="171">
        <v>58</v>
      </c>
      <c r="C64" s="171">
        <v>1</v>
      </c>
      <c r="D64" s="174">
        <v>3</v>
      </c>
      <c r="E64" s="171" t="s">
        <v>256</v>
      </c>
      <c r="F64" s="172" t="s">
        <v>387</v>
      </c>
      <c r="G64" s="4" t="s">
        <v>388</v>
      </c>
      <c r="H64" s="106" t="s">
        <v>259</v>
      </c>
      <c r="I64" s="5" t="s">
        <v>260</v>
      </c>
    </row>
    <row r="65" spans="2:9">
      <c r="B65" s="171">
        <v>59</v>
      </c>
      <c r="C65" s="171">
        <v>1</v>
      </c>
      <c r="D65" s="171">
        <v>3</v>
      </c>
      <c r="E65" s="171" t="s">
        <v>256</v>
      </c>
      <c r="F65" s="4" t="s">
        <v>389</v>
      </c>
      <c r="G65" s="173" t="s">
        <v>390</v>
      </c>
      <c r="H65" s="106" t="s">
        <v>259</v>
      </c>
      <c r="I65" s="106" t="s">
        <v>311</v>
      </c>
    </row>
    <row r="66" spans="2:9">
      <c r="B66" s="171">
        <v>60</v>
      </c>
      <c r="C66" s="171">
        <v>1</v>
      </c>
      <c r="D66" s="174">
        <v>3</v>
      </c>
      <c r="E66" s="174" t="s">
        <v>256</v>
      </c>
      <c r="F66" s="172" t="s">
        <v>391</v>
      </c>
      <c r="G66" s="173" t="s">
        <v>392</v>
      </c>
      <c r="H66" s="106" t="s">
        <v>269</v>
      </c>
      <c r="I66" s="106" t="s">
        <v>264</v>
      </c>
    </row>
    <row r="67" spans="2:9">
      <c r="B67" s="171">
        <v>61</v>
      </c>
      <c r="C67" s="171">
        <v>1</v>
      </c>
      <c r="D67" s="171">
        <v>3</v>
      </c>
      <c r="E67" s="171" t="s">
        <v>270</v>
      </c>
      <c r="F67" s="172" t="s">
        <v>393</v>
      </c>
      <c r="G67" s="173" t="s">
        <v>394</v>
      </c>
      <c r="H67" s="106" t="s">
        <v>278</v>
      </c>
      <c r="I67" s="106" t="s">
        <v>264</v>
      </c>
    </row>
    <row r="68" spans="2:9">
      <c r="B68" s="171">
        <v>62</v>
      </c>
      <c r="C68" s="171">
        <v>1</v>
      </c>
      <c r="D68" s="174">
        <v>3</v>
      </c>
      <c r="E68" s="171" t="s">
        <v>256</v>
      </c>
      <c r="F68" s="172" t="s">
        <v>395</v>
      </c>
      <c r="G68" s="173" t="s">
        <v>396</v>
      </c>
      <c r="H68" s="106" t="s">
        <v>334</v>
      </c>
      <c r="I68" s="106" t="s">
        <v>275</v>
      </c>
    </row>
    <row r="69" spans="2:9">
      <c r="B69" s="171">
        <v>63</v>
      </c>
      <c r="C69" s="171">
        <v>1</v>
      </c>
      <c r="D69" s="171">
        <v>3</v>
      </c>
      <c r="E69" s="171" t="s">
        <v>270</v>
      </c>
      <c r="F69" s="176" t="s">
        <v>397</v>
      </c>
      <c r="G69" s="175" t="s">
        <v>398</v>
      </c>
      <c r="H69" s="106" t="s">
        <v>278</v>
      </c>
      <c r="I69" s="5" t="s">
        <v>260</v>
      </c>
    </row>
    <row r="70" spans="2:9">
      <c r="B70" s="171">
        <v>64</v>
      </c>
      <c r="C70" s="171">
        <v>1</v>
      </c>
      <c r="D70" s="174">
        <v>3</v>
      </c>
      <c r="E70" s="171" t="s">
        <v>256</v>
      </c>
      <c r="F70" s="4" t="s">
        <v>399</v>
      </c>
      <c r="G70" s="4" t="s">
        <v>400</v>
      </c>
      <c r="H70" s="106" t="s">
        <v>269</v>
      </c>
      <c r="I70" s="106" t="s">
        <v>275</v>
      </c>
    </row>
    <row r="71" spans="2:9">
      <c r="B71" s="171">
        <v>65</v>
      </c>
      <c r="C71" s="171">
        <v>1</v>
      </c>
      <c r="D71" s="171">
        <v>3</v>
      </c>
      <c r="E71" s="171" t="s">
        <v>256</v>
      </c>
      <c r="F71" s="4" t="s">
        <v>401</v>
      </c>
      <c r="G71" s="173" t="s">
        <v>402</v>
      </c>
      <c r="H71" s="106" t="s">
        <v>269</v>
      </c>
      <c r="I71" s="106" t="s">
        <v>282</v>
      </c>
    </row>
    <row r="72" spans="2:9">
      <c r="B72" s="171">
        <v>66</v>
      </c>
      <c r="C72" s="171">
        <v>1</v>
      </c>
      <c r="D72" s="174">
        <v>3</v>
      </c>
      <c r="E72" s="171" t="s">
        <v>270</v>
      </c>
      <c r="F72" s="172" t="s">
        <v>403</v>
      </c>
      <c r="G72" s="173" t="s">
        <v>404</v>
      </c>
      <c r="H72" s="106" t="s">
        <v>278</v>
      </c>
      <c r="I72" s="106" t="s">
        <v>264</v>
      </c>
    </row>
    <row r="73" spans="2:9">
      <c r="B73" s="171">
        <v>67</v>
      </c>
      <c r="C73" s="171">
        <v>1</v>
      </c>
      <c r="D73" s="171">
        <v>3</v>
      </c>
      <c r="E73" s="174" t="s">
        <v>256</v>
      </c>
      <c r="F73" s="172" t="s">
        <v>405</v>
      </c>
      <c r="G73" s="173" t="s">
        <v>406</v>
      </c>
      <c r="H73" s="106" t="s">
        <v>269</v>
      </c>
      <c r="I73" s="106" t="s">
        <v>264</v>
      </c>
    </row>
    <row r="74" spans="2:9">
      <c r="B74" s="171">
        <v>68</v>
      </c>
      <c r="C74" s="171">
        <v>1</v>
      </c>
      <c r="D74" s="174">
        <v>3</v>
      </c>
      <c r="E74" s="171" t="s">
        <v>270</v>
      </c>
      <c r="F74" s="176" t="s">
        <v>407</v>
      </c>
      <c r="G74" s="173" t="s">
        <v>408</v>
      </c>
      <c r="H74" s="106" t="s">
        <v>334</v>
      </c>
      <c r="I74" s="106" t="s">
        <v>311</v>
      </c>
    </row>
    <row r="75" spans="2:9">
      <c r="B75" s="171">
        <v>69</v>
      </c>
      <c r="C75" s="171">
        <v>1</v>
      </c>
      <c r="D75" s="171">
        <v>3</v>
      </c>
      <c r="E75" s="171" t="s">
        <v>256</v>
      </c>
      <c r="F75" s="172" t="s">
        <v>409</v>
      </c>
      <c r="G75" s="173" t="s">
        <v>410</v>
      </c>
      <c r="H75" s="106" t="s">
        <v>259</v>
      </c>
      <c r="I75" s="106" t="s">
        <v>275</v>
      </c>
    </row>
    <row r="76" spans="2:9">
      <c r="B76" s="171">
        <v>70</v>
      </c>
      <c r="C76" s="171">
        <v>1</v>
      </c>
      <c r="D76" s="174">
        <v>3</v>
      </c>
      <c r="E76" s="171" t="s">
        <v>270</v>
      </c>
      <c r="F76" s="172" t="s">
        <v>411</v>
      </c>
      <c r="G76" s="173" t="s">
        <v>412</v>
      </c>
      <c r="H76" s="106" t="s">
        <v>328</v>
      </c>
      <c r="I76" s="106" t="s">
        <v>275</v>
      </c>
    </row>
    <row r="77" spans="2:9">
      <c r="B77" s="171">
        <v>71</v>
      </c>
      <c r="C77" s="171">
        <v>1</v>
      </c>
      <c r="D77" s="171">
        <v>3</v>
      </c>
      <c r="E77" s="174" t="s">
        <v>270</v>
      </c>
      <c r="F77" s="172" t="s">
        <v>413</v>
      </c>
      <c r="G77" s="173" t="s">
        <v>414</v>
      </c>
      <c r="H77" s="106" t="s">
        <v>259</v>
      </c>
      <c r="I77" s="106" t="s">
        <v>311</v>
      </c>
    </row>
    <row r="78" spans="2:9">
      <c r="B78" s="171">
        <v>72</v>
      </c>
      <c r="C78" s="171">
        <v>1</v>
      </c>
      <c r="D78" s="174">
        <v>3</v>
      </c>
      <c r="E78" s="171" t="s">
        <v>270</v>
      </c>
      <c r="F78" s="172" t="s">
        <v>415</v>
      </c>
      <c r="G78" s="173" t="s">
        <v>416</v>
      </c>
      <c r="H78" s="106" t="s">
        <v>278</v>
      </c>
      <c r="I78" s="106" t="s">
        <v>264</v>
      </c>
    </row>
    <row r="79" spans="2:9">
      <c r="B79" s="171">
        <v>73</v>
      </c>
      <c r="C79" s="171">
        <v>1</v>
      </c>
      <c r="D79" s="171">
        <v>3</v>
      </c>
      <c r="E79" s="171" t="s">
        <v>256</v>
      </c>
      <c r="F79" s="172" t="s">
        <v>417</v>
      </c>
      <c r="G79" s="4" t="s">
        <v>418</v>
      </c>
      <c r="H79" s="106" t="s">
        <v>334</v>
      </c>
      <c r="I79" s="106" t="s">
        <v>331</v>
      </c>
    </row>
    <row r="80" spans="2:9">
      <c r="B80" s="171">
        <v>74</v>
      </c>
      <c r="C80" s="171">
        <v>1</v>
      </c>
      <c r="D80" s="174">
        <v>3</v>
      </c>
      <c r="E80" s="174" t="s">
        <v>270</v>
      </c>
      <c r="F80" s="172" t="s">
        <v>419</v>
      </c>
      <c r="G80" s="173" t="s">
        <v>420</v>
      </c>
      <c r="H80" s="106" t="s">
        <v>269</v>
      </c>
      <c r="I80" s="106" t="s">
        <v>282</v>
      </c>
    </row>
    <row r="81" spans="2:9">
      <c r="B81" s="171">
        <v>75</v>
      </c>
      <c r="C81" s="171">
        <v>1</v>
      </c>
      <c r="D81" s="171">
        <v>3</v>
      </c>
      <c r="E81" s="174" t="s">
        <v>256</v>
      </c>
      <c r="F81" s="172" t="s">
        <v>421</v>
      </c>
      <c r="G81" s="173" t="s">
        <v>422</v>
      </c>
      <c r="H81" s="106" t="s">
        <v>259</v>
      </c>
      <c r="I81" s="106" t="s">
        <v>311</v>
      </c>
    </row>
    <row r="82" spans="2:9">
      <c r="B82" s="171">
        <v>76</v>
      </c>
      <c r="C82" s="171">
        <v>1</v>
      </c>
      <c r="D82" s="174">
        <v>3</v>
      </c>
      <c r="E82" s="171" t="s">
        <v>256</v>
      </c>
      <c r="F82" s="4" t="s">
        <v>423</v>
      </c>
      <c r="G82" s="4" t="s">
        <v>424</v>
      </c>
      <c r="H82" s="106" t="s">
        <v>259</v>
      </c>
      <c r="I82" s="106" t="s">
        <v>275</v>
      </c>
    </row>
    <row r="83" spans="2:9">
      <c r="B83" s="171">
        <v>77</v>
      </c>
      <c r="C83" s="171">
        <v>1</v>
      </c>
      <c r="D83" s="171">
        <v>3</v>
      </c>
      <c r="E83" s="171" t="s">
        <v>270</v>
      </c>
      <c r="F83" s="172" t="s">
        <v>425</v>
      </c>
      <c r="G83" s="4" t="s">
        <v>426</v>
      </c>
      <c r="H83" s="106" t="s">
        <v>328</v>
      </c>
      <c r="I83" s="5" t="s">
        <v>260</v>
      </c>
    </row>
  </sheetData>
  <mergeCells count="2">
    <mergeCell ref="K1:M1"/>
    <mergeCell ref="K11:M11"/>
  </mergeCells>
  <phoneticPr fontId="5"/>
  <pageMargins left="0.48" right="0.75" top="0.43" bottom="1" header="0.51200000000000001" footer="0.51200000000000001"/>
  <pageSetup paperSize="9" scale="8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2"/>
  </sheetPr>
  <dimension ref="B1:X31"/>
  <sheetViews>
    <sheetView showGridLines="0" zoomScaleNormal="120" workbookViewId="0">
      <selection activeCell="O10" sqref="O10"/>
    </sheetView>
  </sheetViews>
  <sheetFormatPr defaultRowHeight="13.5"/>
  <cols>
    <col min="1" max="1" width="2.125" customWidth="1"/>
    <col min="2" max="2" width="8.5" customWidth="1"/>
    <col min="3" max="6" width="6.5" customWidth="1"/>
    <col min="7" max="7" width="11.625" customWidth="1"/>
    <col min="12" max="12" width="3.375" style="93" customWidth="1"/>
    <col min="13" max="13" width="1.5" style="93" customWidth="1"/>
    <col min="14" max="14" width="7.75" customWidth="1"/>
    <col min="15" max="15" width="6.875" customWidth="1"/>
    <col min="16" max="16" width="7.25" customWidth="1"/>
    <col min="17" max="17" width="6.875" customWidth="1"/>
    <col min="18" max="18" width="7.25" customWidth="1"/>
    <col min="19" max="19" width="3.125" customWidth="1"/>
    <col min="20" max="20" width="4.375" bestFit="1" customWidth="1"/>
    <col min="21" max="24" width="5.75" customWidth="1"/>
  </cols>
  <sheetData>
    <row r="1" spans="2:19" s="20" customFormat="1" ht="27.75" customHeight="1">
      <c r="B1" s="90" t="s">
        <v>34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0" t="s">
        <v>41</v>
      </c>
    </row>
    <row r="2" spans="2:19" ht="3" customHeight="1"/>
    <row r="3" spans="2:19" ht="13.5" customHeight="1">
      <c r="B3" t="s">
        <v>79</v>
      </c>
      <c r="N3" s="43" t="s">
        <v>147</v>
      </c>
    </row>
    <row r="4" spans="2:19" ht="13.5" customHeight="1">
      <c r="B4" t="s">
        <v>80</v>
      </c>
      <c r="N4" s="43" t="s">
        <v>148</v>
      </c>
    </row>
    <row r="5" spans="2:19" ht="13.5" customHeight="1">
      <c r="B5" t="s">
        <v>81</v>
      </c>
    </row>
    <row r="6" spans="2:19" ht="13.5" customHeight="1">
      <c r="N6" t="s">
        <v>183</v>
      </c>
    </row>
    <row r="7" spans="2:19" ht="13.5" customHeight="1">
      <c r="B7" t="s">
        <v>55</v>
      </c>
      <c r="N7" s="49"/>
    </row>
    <row r="8" spans="2:19" ht="13.5" customHeight="1">
      <c r="B8" s="43" t="s">
        <v>82</v>
      </c>
      <c r="N8" s="84"/>
      <c r="O8" s="44" t="s">
        <v>140</v>
      </c>
      <c r="P8" s="44" t="s">
        <v>141</v>
      </c>
      <c r="Q8" s="44" t="s">
        <v>142</v>
      </c>
      <c r="R8" s="44" t="s">
        <v>153</v>
      </c>
    </row>
    <row r="9" spans="2:19" ht="13.5" customHeight="1">
      <c r="B9" s="43" t="s">
        <v>83</v>
      </c>
      <c r="N9" s="29" t="s">
        <v>36</v>
      </c>
      <c r="O9" s="154">
        <v>5</v>
      </c>
      <c r="P9" s="154">
        <v>10</v>
      </c>
      <c r="Q9" s="154">
        <v>5</v>
      </c>
      <c r="R9" s="154">
        <v>6</v>
      </c>
    </row>
    <row r="10" spans="2:19" ht="15.75" customHeight="1">
      <c r="N10" s="72" t="s">
        <v>38</v>
      </c>
      <c r="O10" s="194"/>
      <c r="P10" s="73"/>
      <c r="Q10" s="73"/>
      <c r="R10" s="73"/>
    </row>
    <row r="11" spans="2:19" ht="12.75" customHeight="1">
      <c r="B11" s="30"/>
      <c r="C11" s="29" t="s">
        <v>35</v>
      </c>
      <c r="D11" s="29" t="s">
        <v>36</v>
      </c>
      <c r="E11" s="29" t="s">
        <v>37</v>
      </c>
      <c r="H11" s="17"/>
    </row>
    <row r="12" spans="2:19" ht="14.25" customHeight="1">
      <c r="B12" s="31" t="s">
        <v>38</v>
      </c>
      <c r="C12" s="74">
        <v>100</v>
      </c>
      <c r="D12" s="75">
        <v>5</v>
      </c>
      <c r="E12" s="25"/>
      <c r="F12" t="s">
        <v>60</v>
      </c>
      <c r="N12" s="31" t="s">
        <v>40</v>
      </c>
      <c r="O12" s="151">
        <v>100</v>
      </c>
    </row>
    <row r="13" spans="2:19" ht="14.25" customHeight="1">
      <c r="B13" s="31" t="s">
        <v>59</v>
      </c>
      <c r="C13" s="74">
        <v>150</v>
      </c>
      <c r="D13" s="75">
        <v>10</v>
      </c>
      <c r="E13" s="76"/>
      <c r="F13" t="s">
        <v>145</v>
      </c>
    </row>
    <row r="14" spans="2:19" ht="14.25" customHeight="1">
      <c r="B14" s="31" t="s">
        <v>39</v>
      </c>
      <c r="C14" s="74">
        <v>10</v>
      </c>
      <c r="D14" s="75">
        <v>5</v>
      </c>
      <c r="E14" s="76"/>
      <c r="F14" t="s">
        <v>146</v>
      </c>
    </row>
    <row r="15" spans="2:19" ht="13.5" customHeight="1">
      <c r="N15" s="132" t="s">
        <v>184</v>
      </c>
      <c r="O15" s="132"/>
      <c r="P15" s="132"/>
      <c r="Q15" s="132"/>
      <c r="R15" s="132"/>
      <c r="S15" s="130"/>
    </row>
    <row r="16" spans="2:19" ht="13.5" customHeight="1"/>
    <row r="17" spans="2:24" ht="13.5" customHeight="1">
      <c r="B17" t="s">
        <v>56</v>
      </c>
      <c r="N17" s="207" t="s">
        <v>185</v>
      </c>
      <c r="O17" s="207"/>
      <c r="P17" s="207"/>
      <c r="Q17" s="207"/>
      <c r="R17" s="207"/>
    </row>
    <row r="18" spans="2:24" ht="13.5" customHeight="1">
      <c r="B18" s="43" t="s">
        <v>143</v>
      </c>
      <c r="N18" s="204"/>
      <c r="O18" s="134" t="s">
        <v>188</v>
      </c>
      <c r="P18" s="85" t="s">
        <v>38</v>
      </c>
      <c r="Q18" s="85" t="s">
        <v>97</v>
      </c>
      <c r="R18" s="85" t="s">
        <v>186</v>
      </c>
      <c r="T18" s="204"/>
      <c r="U18" s="160" t="s">
        <v>35</v>
      </c>
      <c r="V18" s="162" t="s">
        <v>38</v>
      </c>
      <c r="W18" s="162" t="s">
        <v>59</v>
      </c>
      <c r="X18" s="162" t="s">
        <v>186</v>
      </c>
    </row>
    <row r="19" spans="2:24" ht="13.5" customHeight="1">
      <c r="B19" s="43" t="s">
        <v>225</v>
      </c>
      <c r="N19" s="205"/>
      <c r="O19" s="133" t="s">
        <v>187</v>
      </c>
      <c r="P19" s="152">
        <v>100</v>
      </c>
      <c r="Q19" s="152">
        <v>150</v>
      </c>
      <c r="R19" s="152">
        <v>50</v>
      </c>
      <c r="T19" s="205"/>
      <c r="U19" s="161" t="s">
        <v>36</v>
      </c>
      <c r="V19" s="152">
        <v>100</v>
      </c>
      <c r="W19" s="152">
        <v>150</v>
      </c>
      <c r="X19" s="152">
        <v>50</v>
      </c>
    </row>
    <row r="20" spans="2:24" ht="13.5" customHeight="1">
      <c r="B20" s="43" t="s">
        <v>144</v>
      </c>
      <c r="N20" s="44" t="s">
        <v>140</v>
      </c>
      <c r="O20" s="153">
        <v>5</v>
      </c>
      <c r="P20" s="150"/>
      <c r="Q20" s="80"/>
      <c r="R20" s="80"/>
      <c r="T20" s="159" t="s">
        <v>140</v>
      </c>
      <c r="U20" s="153">
        <v>5</v>
      </c>
      <c r="V20" s="163">
        <f>V$19*$U20</f>
        <v>500</v>
      </c>
      <c r="W20" s="163">
        <f t="shared" ref="W20:X20" si="0">W$19*$U20</f>
        <v>750</v>
      </c>
      <c r="X20" s="163">
        <f t="shared" si="0"/>
        <v>250</v>
      </c>
    </row>
    <row r="21" spans="2:24" ht="13.5" customHeight="1" thickBot="1">
      <c r="I21" s="27"/>
      <c r="N21" s="44" t="s">
        <v>141</v>
      </c>
      <c r="O21" s="153">
        <v>10</v>
      </c>
      <c r="P21" s="80"/>
      <c r="Q21" s="80"/>
      <c r="R21" s="80"/>
      <c r="T21" s="159" t="s">
        <v>141</v>
      </c>
      <c r="U21" s="153">
        <v>10</v>
      </c>
      <c r="V21" s="163">
        <f t="shared" ref="V21:X25" si="1">V$19*$U21</f>
        <v>1000</v>
      </c>
      <c r="W21" s="163">
        <f t="shared" si="1"/>
        <v>1500</v>
      </c>
      <c r="X21" s="163">
        <f t="shared" si="1"/>
        <v>500</v>
      </c>
    </row>
    <row r="22" spans="2:24" ht="13.5" customHeight="1" thickBot="1">
      <c r="B22" s="37" t="s">
        <v>40</v>
      </c>
      <c r="C22" s="148">
        <v>100</v>
      </c>
      <c r="D22" s="149" t="s">
        <v>209</v>
      </c>
      <c r="H22" s="17"/>
      <c r="N22" s="44" t="s">
        <v>142</v>
      </c>
      <c r="O22" s="153">
        <v>5</v>
      </c>
      <c r="P22" s="80"/>
      <c r="Q22" s="80"/>
      <c r="R22" s="80"/>
      <c r="T22" s="159" t="s">
        <v>142</v>
      </c>
      <c r="U22" s="153">
        <v>5</v>
      </c>
      <c r="V22" s="163">
        <f t="shared" si="1"/>
        <v>500</v>
      </c>
      <c r="W22" s="163">
        <f t="shared" si="1"/>
        <v>750</v>
      </c>
      <c r="X22" s="163">
        <f t="shared" si="1"/>
        <v>250</v>
      </c>
    </row>
    <row r="23" spans="2:24" ht="13.5" customHeight="1">
      <c r="B23" s="1"/>
      <c r="C23" s="1"/>
      <c r="N23" s="44" t="s">
        <v>153</v>
      </c>
      <c r="O23" s="153">
        <v>6</v>
      </c>
      <c r="P23" s="80"/>
      <c r="Q23" s="80"/>
      <c r="R23" s="80"/>
      <c r="T23" s="159" t="s">
        <v>153</v>
      </c>
      <c r="U23" s="153">
        <v>6</v>
      </c>
      <c r="V23" s="163">
        <f t="shared" si="1"/>
        <v>600</v>
      </c>
      <c r="W23" s="163">
        <f t="shared" si="1"/>
        <v>900</v>
      </c>
      <c r="X23" s="163">
        <f t="shared" si="1"/>
        <v>300</v>
      </c>
    </row>
    <row r="24" spans="2:24">
      <c r="C24" s="16"/>
      <c r="D24" s="29" t="s">
        <v>36</v>
      </c>
      <c r="E24" s="29" t="s">
        <v>37</v>
      </c>
      <c r="N24" s="44" t="s">
        <v>154</v>
      </c>
      <c r="O24" s="153">
        <v>7</v>
      </c>
      <c r="P24" s="80"/>
      <c r="Q24" s="80"/>
      <c r="R24" s="80"/>
      <c r="T24" s="159" t="s">
        <v>154</v>
      </c>
      <c r="U24" s="153">
        <v>7</v>
      </c>
      <c r="V24" s="163">
        <f t="shared" si="1"/>
        <v>700</v>
      </c>
      <c r="W24" s="163">
        <f t="shared" si="1"/>
        <v>1050</v>
      </c>
      <c r="X24" s="163">
        <f t="shared" si="1"/>
        <v>350</v>
      </c>
    </row>
    <row r="25" spans="2:24" ht="15" customHeight="1">
      <c r="C25" s="71" t="s">
        <v>140</v>
      </c>
      <c r="D25" s="75">
        <v>5</v>
      </c>
      <c r="E25" s="25"/>
      <c r="F25" t="s">
        <v>203</v>
      </c>
      <c r="H25" s="26"/>
      <c r="N25" s="44" t="s">
        <v>155</v>
      </c>
      <c r="O25" s="153">
        <v>8</v>
      </c>
      <c r="P25" s="80"/>
      <c r="Q25" s="80"/>
      <c r="R25" s="80"/>
      <c r="T25" s="159" t="s">
        <v>155</v>
      </c>
      <c r="U25" s="153">
        <v>8</v>
      </c>
      <c r="V25" s="163">
        <f t="shared" si="1"/>
        <v>800</v>
      </c>
      <c r="W25" s="163">
        <f t="shared" si="1"/>
        <v>1200</v>
      </c>
      <c r="X25" s="163">
        <f t="shared" si="1"/>
        <v>400</v>
      </c>
    </row>
    <row r="26" spans="2:24" ht="15" customHeight="1">
      <c r="C26" s="71" t="s">
        <v>141</v>
      </c>
      <c r="D26" s="75">
        <v>10</v>
      </c>
      <c r="E26" s="76"/>
      <c r="F26" s="103" t="s">
        <v>204</v>
      </c>
      <c r="N26" s="206"/>
      <c r="O26" s="206"/>
      <c r="P26" s="206"/>
      <c r="Q26" s="206"/>
      <c r="R26" s="206"/>
      <c r="T26" s="208" t="s">
        <v>238</v>
      </c>
      <c r="U26" s="208"/>
      <c r="V26" s="208"/>
      <c r="W26" s="208"/>
      <c r="X26" s="208"/>
    </row>
    <row r="27" spans="2:24" ht="15" customHeight="1">
      <c r="C27" s="71" t="s">
        <v>142</v>
      </c>
      <c r="D27" s="75">
        <v>5</v>
      </c>
      <c r="E27" s="76"/>
      <c r="F27" s="103" t="s">
        <v>205</v>
      </c>
    </row>
    <row r="28" spans="2:24" ht="15" customHeight="1">
      <c r="C28" s="71" t="s">
        <v>153</v>
      </c>
      <c r="D28" s="75">
        <v>6</v>
      </c>
      <c r="E28" s="76"/>
      <c r="F28" s="103" t="s">
        <v>206</v>
      </c>
      <c r="J28" t="s">
        <v>226</v>
      </c>
    </row>
    <row r="29" spans="2:24" ht="15" customHeight="1">
      <c r="C29" s="71" t="s">
        <v>154</v>
      </c>
      <c r="D29" s="75">
        <v>2</v>
      </c>
      <c r="E29" s="76"/>
      <c r="F29" s="103" t="s">
        <v>207</v>
      </c>
    </row>
    <row r="30" spans="2:24" ht="15" customHeight="1">
      <c r="C30" s="71" t="s">
        <v>155</v>
      </c>
      <c r="D30" s="75">
        <v>8</v>
      </c>
      <c r="E30" s="76"/>
      <c r="F30" s="103" t="s">
        <v>208</v>
      </c>
    </row>
    <row r="31" spans="2:24" ht="15" customHeight="1"/>
  </sheetData>
  <sheetProtection formatCells="0" formatColumns="0" formatRows="0" insertColumns="0" insertRows="0" insertHyperlinks="0" deleteColumns="0" deleteRows="0" sort="0" autoFilter="0" pivotTables="0"/>
  <mergeCells count="5">
    <mergeCell ref="N18:N19"/>
    <mergeCell ref="N26:R26"/>
    <mergeCell ref="N17:R17"/>
    <mergeCell ref="T18:T19"/>
    <mergeCell ref="T26:X26"/>
  </mergeCells>
  <phoneticPr fontId="5"/>
  <pageMargins left="0.25" right="0.25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2"/>
  </sheetPr>
  <dimension ref="A1:S30"/>
  <sheetViews>
    <sheetView showGridLines="0" zoomScaleNormal="125" workbookViewId="0">
      <selection activeCell="Q8" sqref="Q8"/>
    </sheetView>
  </sheetViews>
  <sheetFormatPr defaultRowHeight="13.5"/>
  <cols>
    <col min="1" max="1" width="2.875" customWidth="1"/>
    <col min="2" max="2" width="4.5" customWidth="1"/>
    <col min="5" max="5" width="8.125" customWidth="1"/>
    <col min="7" max="7" width="4.625" customWidth="1"/>
    <col min="8" max="8" width="8.75" customWidth="1"/>
    <col min="9" max="9" width="9.625" customWidth="1"/>
    <col min="10" max="10" width="7" customWidth="1"/>
    <col min="11" max="11" width="3.625" style="83" customWidth="1"/>
    <col min="12" max="12" width="2.625" customWidth="1"/>
    <col min="13" max="13" width="0.25" style="92" customWidth="1"/>
    <col min="14" max="14" width="4.875" customWidth="1"/>
    <col min="15" max="15" width="9.75" customWidth="1"/>
    <col min="16" max="16" width="7.125" customWidth="1"/>
    <col min="19" max="19" width="3.25" customWidth="1"/>
  </cols>
  <sheetData>
    <row r="1" spans="1:19" s="20" customFormat="1" ht="32.25" customHeight="1">
      <c r="A1" s="8"/>
      <c r="B1" s="90" t="s">
        <v>99</v>
      </c>
      <c r="C1" s="35"/>
      <c r="D1" s="35"/>
      <c r="E1" s="35"/>
      <c r="F1" s="38"/>
      <c r="G1" s="35"/>
      <c r="H1" s="35"/>
      <c r="I1" s="35"/>
      <c r="J1" s="35"/>
      <c r="K1" s="82"/>
      <c r="N1" s="90" t="s">
        <v>41</v>
      </c>
    </row>
    <row r="2" spans="1:19">
      <c r="I2" s="15"/>
      <c r="N2" s="43" t="s">
        <v>78</v>
      </c>
    </row>
    <row r="3" spans="1:19" ht="12.75" customHeight="1">
      <c r="B3" s="46" t="s">
        <v>176</v>
      </c>
      <c r="I3" s="15"/>
      <c r="N3" s="43" t="s">
        <v>227</v>
      </c>
    </row>
    <row r="4" spans="1:19" ht="12.75" customHeight="1">
      <c r="E4" s="209"/>
      <c r="F4" s="209"/>
      <c r="G4" s="209"/>
      <c r="H4" s="209"/>
      <c r="I4" s="12"/>
      <c r="N4" s="43" t="s">
        <v>158</v>
      </c>
      <c r="S4" s="36"/>
    </row>
    <row r="5" spans="1:19" ht="12.75" customHeight="1">
      <c r="I5" s="12"/>
      <c r="N5" s="43"/>
    </row>
    <row r="6" spans="1:19" ht="15.75" customHeight="1">
      <c r="B6" s="39" t="s">
        <v>177</v>
      </c>
      <c r="F6" s="40"/>
      <c r="G6" s="40"/>
      <c r="H6" s="40"/>
      <c r="I6" s="12"/>
      <c r="N6" s="49" t="s">
        <v>58</v>
      </c>
    </row>
    <row r="7" spans="1:19" ht="19.5" customHeight="1">
      <c r="N7" s="99" t="s">
        <v>13</v>
      </c>
      <c r="O7" s="99" t="s">
        <v>14</v>
      </c>
      <c r="P7" s="102" t="s">
        <v>15</v>
      </c>
      <c r="Q7" s="99" t="s">
        <v>32</v>
      </c>
    </row>
    <row r="8" spans="1:19" ht="15.75" customHeight="1">
      <c r="B8" s="126" t="s">
        <v>229</v>
      </c>
      <c r="C8" s="21"/>
      <c r="D8" s="21"/>
      <c r="E8" s="21"/>
      <c r="F8" s="21"/>
      <c r="G8" s="21"/>
      <c r="H8" s="21"/>
      <c r="I8" s="14"/>
      <c r="N8" s="2">
        <v>1</v>
      </c>
      <c r="O8" s="2" t="s">
        <v>16</v>
      </c>
      <c r="P8" s="106">
        <v>30</v>
      </c>
      <c r="Q8" s="165"/>
    </row>
    <row r="9" spans="1:19" ht="15.75" customHeight="1">
      <c r="B9" s="41" t="s">
        <v>228</v>
      </c>
      <c r="C9" s="81"/>
      <c r="D9" s="42"/>
      <c r="E9" s="42"/>
      <c r="F9" s="42"/>
      <c r="G9" s="88"/>
      <c r="H9" s="88"/>
      <c r="N9" s="2">
        <v>2</v>
      </c>
      <c r="O9" s="2" t="s">
        <v>18</v>
      </c>
      <c r="P9" s="106">
        <v>69</v>
      </c>
      <c r="Q9" s="16"/>
    </row>
    <row r="10" spans="1:19" ht="15.75" customHeight="1">
      <c r="N10" s="2">
        <v>3</v>
      </c>
      <c r="O10" s="2" t="s">
        <v>19</v>
      </c>
      <c r="P10" s="106">
        <v>40</v>
      </c>
      <c r="Q10" s="16"/>
    </row>
    <row r="11" spans="1:19" ht="15.75" customHeight="1">
      <c r="B11" s="20"/>
      <c r="N11" s="2">
        <v>4</v>
      </c>
      <c r="O11" s="2" t="s">
        <v>20</v>
      </c>
      <c r="P11" s="106">
        <v>79</v>
      </c>
      <c r="Q11" s="16"/>
    </row>
    <row r="12" spans="1:19" ht="15.75" customHeight="1">
      <c r="N12" s="2">
        <v>5</v>
      </c>
      <c r="O12" s="2" t="s">
        <v>21</v>
      </c>
      <c r="P12" s="106">
        <v>55</v>
      </c>
      <c r="Q12" s="16"/>
    </row>
    <row r="13" spans="1:19" ht="15.75" customHeight="1">
      <c r="N13" s="2">
        <v>6</v>
      </c>
      <c r="O13" s="2" t="s">
        <v>22</v>
      </c>
      <c r="P13" s="106">
        <v>100</v>
      </c>
      <c r="Q13" s="16"/>
    </row>
    <row r="14" spans="1:19" ht="15.75" customHeight="1">
      <c r="H14" s="210" t="s">
        <v>0</v>
      </c>
      <c r="I14" s="211"/>
      <c r="J14" s="212"/>
      <c r="N14" s="2">
        <v>7</v>
      </c>
      <c r="O14" s="2" t="s">
        <v>23</v>
      </c>
      <c r="P14" s="106">
        <v>80</v>
      </c>
      <c r="Q14" s="16"/>
    </row>
    <row r="15" spans="1:19" ht="15.75" customHeight="1">
      <c r="H15" s="4" t="s">
        <v>1</v>
      </c>
      <c r="I15" s="106" t="s">
        <v>2</v>
      </c>
      <c r="J15" s="106"/>
      <c r="N15" s="2">
        <v>8</v>
      </c>
      <c r="O15" s="2" t="s">
        <v>24</v>
      </c>
      <c r="P15" s="106">
        <v>77</v>
      </c>
      <c r="Q15" s="16"/>
    </row>
    <row r="16" spans="1:19" ht="15.75" customHeight="1">
      <c r="H16" s="4" t="s">
        <v>3</v>
      </c>
      <c r="I16" s="106" t="s">
        <v>4</v>
      </c>
      <c r="J16" s="106"/>
      <c r="N16" s="2">
        <v>9</v>
      </c>
      <c r="O16" s="2" t="s">
        <v>25</v>
      </c>
      <c r="P16" s="106">
        <v>68</v>
      </c>
      <c r="Q16" s="16"/>
    </row>
    <row r="17" spans="3:18" ht="15.75" customHeight="1">
      <c r="C17" s="12"/>
      <c r="H17" s="4" t="s">
        <v>5</v>
      </c>
      <c r="I17" s="2" t="s">
        <v>6</v>
      </c>
      <c r="J17" s="2"/>
      <c r="N17" s="2">
        <v>10</v>
      </c>
      <c r="O17" s="2" t="s">
        <v>26</v>
      </c>
      <c r="P17" s="106">
        <v>92</v>
      </c>
      <c r="Q17" s="16"/>
    </row>
    <row r="18" spans="3:18" ht="15.75" customHeight="1">
      <c r="C18" s="20"/>
      <c r="F18" s="1"/>
      <c r="H18" s="4" t="s">
        <v>7</v>
      </c>
      <c r="I18" s="18" t="s">
        <v>8</v>
      </c>
      <c r="J18" s="19"/>
      <c r="N18" s="2">
        <v>11</v>
      </c>
      <c r="O18" s="2" t="s">
        <v>27</v>
      </c>
      <c r="P18" s="106">
        <v>95</v>
      </c>
      <c r="Q18" s="16"/>
    </row>
    <row r="19" spans="3:18" ht="15.75" customHeight="1">
      <c r="H19" s="4" t="s">
        <v>9</v>
      </c>
      <c r="I19" s="18" t="s">
        <v>10</v>
      </c>
      <c r="J19" s="19"/>
      <c r="N19" s="2">
        <v>12</v>
      </c>
      <c r="O19" s="2" t="s">
        <v>28</v>
      </c>
      <c r="P19" s="106">
        <v>88</v>
      </c>
      <c r="Q19" s="16"/>
    </row>
    <row r="20" spans="3:18" ht="15.75" customHeight="1">
      <c r="H20" s="4" t="s">
        <v>11</v>
      </c>
      <c r="I20" s="2" t="s">
        <v>12</v>
      </c>
      <c r="J20" s="2"/>
      <c r="N20" s="2">
        <v>13</v>
      </c>
      <c r="O20" s="2" t="s">
        <v>29</v>
      </c>
      <c r="P20" s="106">
        <v>71</v>
      </c>
      <c r="Q20" s="16"/>
    </row>
    <row r="21" spans="3:18" ht="15.75" customHeight="1">
      <c r="N21" s="2">
        <v>14</v>
      </c>
      <c r="O21" s="2" t="s">
        <v>30</v>
      </c>
      <c r="P21" s="106">
        <v>39</v>
      </c>
      <c r="Q21" s="16"/>
    </row>
    <row r="22" spans="3:18" ht="15.75" customHeight="1">
      <c r="N22" s="2">
        <v>15</v>
      </c>
      <c r="O22" s="2" t="s">
        <v>31</v>
      </c>
      <c r="P22" s="106">
        <v>98</v>
      </c>
      <c r="Q22" s="16"/>
    </row>
    <row r="23" spans="3:18" ht="15.75" customHeight="1"/>
    <row r="24" spans="3:18" ht="15.75" customHeight="1">
      <c r="O24" s="11"/>
      <c r="P24" s="11"/>
      <c r="Q24" s="11"/>
      <c r="R24" s="11"/>
    </row>
    <row r="25" spans="3:18">
      <c r="N25" s="11"/>
      <c r="O25" s="11"/>
      <c r="P25" s="11"/>
      <c r="Q25" s="11"/>
      <c r="R25" s="11"/>
    </row>
    <row r="26" spans="3:18">
      <c r="C26" s="14"/>
    </row>
    <row r="27" spans="3:18">
      <c r="E27" s="6"/>
      <c r="F27" s="7"/>
      <c r="G27" s="1"/>
    </row>
    <row r="28" spans="3:18">
      <c r="E28" s="1"/>
      <c r="F28" s="1"/>
      <c r="G28" s="1"/>
    </row>
    <row r="30" spans="3:18">
      <c r="E30" s="1"/>
      <c r="F30" s="1"/>
    </row>
  </sheetData>
  <sheetProtection formatCells="0" formatColumns="0" formatRows="0" insertColumns="0" insertRows="0"/>
  <mergeCells count="2">
    <mergeCell ref="E4:H4"/>
    <mergeCell ref="H14:J14"/>
  </mergeCells>
  <phoneticPr fontId="5"/>
  <pageMargins left="0.19" right="0.75" top="0.5" bottom="1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</sheetPr>
  <dimension ref="A1:U25"/>
  <sheetViews>
    <sheetView showGridLines="0" zoomScaleNormal="125" workbookViewId="0">
      <selection activeCell="Q8" sqref="Q8"/>
    </sheetView>
  </sheetViews>
  <sheetFormatPr defaultRowHeight="13.5"/>
  <cols>
    <col min="1" max="1" width="2.875" customWidth="1"/>
    <col min="2" max="2" width="4.5" customWidth="1"/>
    <col min="5" max="5" width="8.125" customWidth="1"/>
    <col min="7" max="7" width="4.625" customWidth="1"/>
    <col min="8" max="8" width="8.75" customWidth="1"/>
    <col min="9" max="9" width="1.625" customWidth="1"/>
    <col min="10" max="10" width="6.5" customWidth="1"/>
    <col min="11" max="11" width="7.625" customWidth="1"/>
    <col min="12" max="12" width="6.625" style="83" customWidth="1"/>
    <col min="13" max="13" width="2.625" customWidth="1"/>
    <col min="14" max="14" width="4.875" customWidth="1"/>
    <col min="15" max="15" width="9.75" customWidth="1"/>
    <col min="16" max="16" width="7.125" customWidth="1"/>
    <col min="19" max="19" width="2.5" customWidth="1"/>
    <col min="20" max="20" width="8.125" customWidth="1"/>
    <col min="21" max="21" width="7" customWidth="1"/>
  </cols>
  <sheetData>
    <row r="1" spans="1:21" s="20" customFormat="1" ht="32.25" customHeight="1">
      <c r="A1" s="8"/>
      <c r="B1" s="90" t="s">
        <v>98</v>
      </c>
      <c r="C1" s="35"/>
      <c r="D1" s="35"/>
      <c r="E1" s="35"/>
      <c r="F1" s="38"/>
      <c r="G1" s="35"/>
      <c r="H1" s="35"/>
      <c r="I1" s="35"/>
      <c r="J1" s="35"/>
      <c r="K1" s="35"/>
      <c r="L1" s="82"/>
      <c r="N1" s="90" t="s">
        <v>41</v>
      </c>
      <c r="P1" s="43" t="s">
        <v>57</v>
      </c>
    </row>
    <row r="2" spans="1:21" ht="18" customHeight="1">
      <c r="B2" s="46"/>
      <c r="I2" s="15"/>
      <c r="J2" s="15"/>
      <c r="N2" s="43" t="s">
        <v>218</v>
      </c>
    </row>
    <row r="3" spans="1:21" ht="14.25" customHeight="1">
      <c r="B3" s="46" t="s">
        <v>210</v>
      </c>
      <c r="I3" s="15"/>
      <c r="J3" s="15"/>
      <c r="N3" s="43" t="s">
        <v>219</v>
      </c>
    </row>
    <row r="4" spans="1:21" ht="15.75" customHeight="1">
      <c r="E4" s="40"/>
      <c r="F4" s="40"/>
      <c r="G4" s="40"/>
      <c r="H4" s="40"/>
      <c r="I4" s="12"/>
      <c r="J4" s="12"/>
      <c r="N4" s="43" t="s">
        <v>217</v>
      </c>
      <c r="S4" s="36"/>
    </row>
    <row r="5" spans="1:21" ht="19.5" customHeight="1">
      <c r="B5" s="39" t="s">
        <v>100</v>
      </c>
      <c r="F5" s="155"/>
      <c r="G5" s="155"/>
      <c r="H5" s="155"/>
      <c r="I5" s="12"/>
      <c r="J5" s="12"/>
      <c r="N5" s="43" t="s">
        <v>230</v>
      </c>
      <c r="T5" s="94" t="s">
        <v>220</v>
      </c>
      <c r="U5" s="96"/>
    </row>
    <row r="6" spans="1:21" ht="5.25" customHeight="1">
      <c r="F6" s="50"/>
      <c r="G6" s="50"/>
      <c r="H6" s="50"/>
      <c r="I6" s="12"/>
      <c r="J6" s="12"/>
      <c r="N6" s="43"/>
    </row>
    <row r="7" spans="1:21" ht="12.75" customHeight="1">
      <c r="B7" s="21" t="s">
        <v>181</v>
      </c>
      <c r="E7" s="39"/>
      <c r="I7" s="50"/>
      <c r="J7" s="50"/>
      <c r="K7" s="50"/>
      <c r="L7" s="89"/>
      <c r="M7" s="50"/>
      <c r="N7" s="99" t="s">
        <v>13</v>
      </c>
      <c r="O7" s="99" t="s">
        <v>14</v>
      </c>
      <c r="P7" s="102" t="s">
        <v>15</v>
      </c>
      <c r="Q7" s="99" t="s">
        <v>211</v>
      </c>
      <c r="R7" s="99" t="s">
        <v>212</v>
      </c>
      <c r="T7" s="156" t="s">
        <v>216</v>
      </c>
      <c r="U7" s="100" t="s">
        <v>157</v>
      </c>
    </row>
    <row r="8" spans="1:21" ht="15.75" customHeight="1">
      <c r="C8" s="45" t="s">
        <v>62</v>
      </c>
      <c r="D8" s="21"/>
      <c r="E8" s="21"/>
      <c r="F8" s="21"/>
      <c r="G8" s="21"/>
      <c r="H8" s="21"/>
      <c r="I8" s="14"/>
      <c r="J8" s="14"/>
      <c r="N8" s="2">
        <v>1</v>
      </c>
      <c r="O8" s="2" t="s">
        <v>16</v>
      </c>
      <c r="P8" s="2">
        <v>30</v>
      </c>
      <c r="Q8" s="165"/>
      <c r="R8" s="165"/>
      <c r="T8" s="98">
        <v>80</v>
      </c>
      <c r="U8" s="91" t="s">
        <v>213</v>
      </c>
    </row>
    <row r="9" spans="1:21" ht="15.75" customHeight="1">
      <c r="D9" s="42"/>
      <c r="E9" s="42"/>
      <c r="F9" s="42"/>
      <c r="G9" s="32"/>
      <c r="H9" s="32"/>
      <c r="N9" s="2">
        <v>2</v>
      </c>
      <c r="O9" s="2" t="s">
        <v>18</v>
      </c>
      <c r="P9" s="2">
        <v>69</v>
      </c>
      <c r="Q9" s="16"/>
      <c r="R9" s="16"/>
      <c r="T9" s="98">
        <v>40</v>
      </c>
      <c r="U9" s="91" t="s">
        <v>214</v>
      </c>
    </row>
    <row r="10" spans="1:21" ht="15.75" customHeight="1">
      <c r="B10" s="41" t="s">
        <v>179</v>
      </c>
      <c r="N10" s="2">
        <v>3</v>
      </c>
      <c r="O10" s="2" t="s">
        <v>19</v>
      </c>
      <c r="P10" s="2">
        <v>40</v>
      </c>
      <c r="Q10" s="16"/>
      <c r="R10" s="16"/>
      <c r="T10" s="98">
        <v>0</v>
      </c>
      <c r="U10" s="91" t="s">
        <v>215</v>
      </c>
    </row>
    <row r="11" spans="1:21" ht="15.75" customHeight="1">
      <c r="B11" s="41" t="s">
        <v>180</v>
      </c>
      <c r="N11" s="2">
        <v>4</v>
      </c>
      <c r="O11" s="2" t="s">
        <v>20</v>
      </c>
      <c r="P11" s="2">
        <v>79</v>
      </c>
      <c r="Q11" s="16"/>
      <c r="R11" s="16"/>
    </row>
    <row r="12" spans="1:21" ht="15.75" customHeight="1">
      <c r="E12" s="12" t="s">
        <v>61</v>
      </c>
      <c r="N12" s="2">
        <v>5</v>
      </c>
      <c r="O12" s="2" t="s">
        <v>21</v>
      </c>
      <c r="P12" s="2">
        <v>55</v>
      </c>
      <c r="Q12" s="16"/>
      <c r="R12" s="16"/>
    </row>
    <row r="13" spans="1:21" ht="15.75" customHeight="1">
      <c r="N13" s="2">
        <v>6</v>
      </c>
      <c r="O13" s="2" t="s">
        <v>22</v>
      </c>
      <c r="P13" s="2">
        <v>100</v>
      </c>
      <c r="Q13" s="16"/>
      <c r="R13" s="16"/>
    </row>
    <row r="14" spans="1:21" ht="15.75" customHeight="1">
      <c r="N14" s="2">
        <v>7</v>
      </c>
      <c r="O14" s="2" t="s">
        <v>23</v>
      </c>
      <c r="P14" s="2">
        <v>80</v>
      </c>
      <c r="Q14" s="16"/>
      <c r="R14" s="16"/>
    </row>
    <row r="15" spans="1:21" ht="15.75" customHeight="1">
      <c r="N15" s="2">
        <v>8</v>
      </c>
      <c r="O15" s="2" t="s">
        <v>24</v>
      </c>
      <c r="P15" s="2">
        <v>77</v>
      </c>
      <c r="Q15" s="16"/>
      <c r="R15" s="16"/>
    </row>
    <row r="16" spans="1:21" ht="15.75" customHeight="1">
      <c r="B16" s="20"/>
      <c r="N16" s="2">
        <v>9</v>
      </c>
      <c r="O16" s="2" t="s">
        <v>25</v>
      </c>
      <c r="P16" s="2">
        <v>68</v>
      </c>
      <c r="Q16" s="16"/>
      <c r="R16" s="16"/>
    </row>
    <row r="17" spans="5:18" ht="15.75" customHeight="1">
      <c r="N17" s="2">
        <v>10</v>
      </c>
      <c r="O17" s="2" t="s">
        <v>26</v>
      </c>
      <c r="P17" s="2">
        <v>92</v>
      </c>
      <c r="Q17" s="16"/>
      <c r="R17" s="16"/>
    </row>
    <row r="18" spans="5:18" ht="15.75" customHeight="1">
      <c r="F18" s="1"/>
      <c r="N18" s="2">
        <v>11</v>
      </c>
      <c r="O18" s="2" t="s">
        <v>27</v>
      </c>
      <c r="P18" s="2">
        <v>95</v>
      </c>
      <c r="Q18" s="16"/>
      <c r="R18" s="16"/>
    </row>
    <row r="19" spans="5:18" ht="15.75" customHeight="1">
      <c r="N19" s="2">
        <v>12</v>
      </c>
      <c r="O19" s="2" t="s">
        <v>28</v>
      </c>
      <c r="P19" s="2">
        <v>88</v>
      </c>
      <c r="Q19" s="16"/>
      <c r="R19" s="16"/>
    </row>
    <row r="20" spans="5:18" ht="15.75" customHeight="1">
      <c r="N20" s="2">
        <v>13</v>
      </c>
      <c r="O20" s="2" t="s">
        <v>29</v>
      </c>
      <c r="P20" s="2">
        <v>71</v>
      </c>
      <c r="Q20" s="16"/>
      <c r="R20" s="16"/>
    </row>
    <row r="21" spans="5:18" ht="15.75" customHeight="1">
      <c r="N21" s="2">
        <v>14</v>
      </c>
      <c r="O21" s="2" t="s">
        <v>30</v>
      </c>
      <c r="P21" s="2">
        <v>39</v>
      </c>
      <c r="Q21" s="16"/>
      <c r="R21" s="16"/>
    </row>
    <row r="22" spans="5:18" ht="15.75" customHeight="1">
      <c r="N22" s="2">
        <v>15</v>
      </c>
      <c r="O22" s="2" t="s">
        <v>31</v>
      </c>
      <c r="P22" s="2">
        <v>98</v>
      </c>
      <c r="Q22" s="16"/>
      <c r="R22" s="16"/>
    </row>
    <row r="25" spans="5:18">
      <c r="E25" s="1"/>
      <c r="F25" s="1"/>
    </row>
  </sheetData>
  <sheetProtection formatCells="0" formatColumns="0" formatRows="0" insertColumns="0" insertRows="0"/>
  <phoneticPr fontId="5"/>
  <pageMargins left="0.3" right="0.75" top="0.52" bottom="1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42"/>
  </sheetPr>
  <dimension ref="A1:T30"/>
  <sheetViews>
    <sheetView showGridLines="0" zoomScaleNormal="125" workbookViewId="0">
      <selection activeCell="V6" sqref="V6"/>
    </sheetView>
  </sheetViews>
  <sheetFormatPr defaultRowHeight="13.5"/>
  <cols>
    <col min="1" max="1" width="2.875" customWidth="1"/>
    <col min="2" max="2" width="4.5" customWidth="1"/>
    <col min="5" max="5" width="14" customWidth="1"/>
    <col min="6" max="8" width="6.875" style="13" customWidth="1"/>
    <col min="9" max="9" width="5.625" customWidth="1"/>
    <col min="10" max="10" width="5.5" customWidth="1"/>
    <col min="11" max="11" width="1.5" customWidth="1"/>
    <col min="12" max="12" width="2.25" style="83" customWidth="1"/>
    <col min="13" max="13" width="2.5" customWidth="1"/>
    <col min="14" max="14" width="4.625" customWidth="1"/>
    <col min="15" max="15" width="9.875" customWidth="1"/>
    <col min="16" max="17" width="5.625" customWidth="1"/>
    <col min="18" max="18" width="7.5" customWidth="1"/>
  </cols>
  <sheetData>
    <row r="1" spans="1:20" s="20" customFormat="1" ht="32.25" customHeight="1">
      <c r="A1" s="8"/>
      <c r="B1" s="90" t="s">
        <v>88</v>
      </c>
      <c r="C1" s="35"/>
      <c r="D1" s="35"/>
      <c r="E1" s="35"/>
      <c r="F1" s="51"/>
      <c r="G1" s="52" t="s">
        <v>89</v>
      </c>
      <c r="H1" s="53"/>
      <c r="I1" s="35"/>
      <c r="J1" s="35"/>
      <c r="K1" s="35"/>
      <c r="L1" s="82"/>
      <c r="N1" s="90" t="s">
        <v>41</v>
      </c>
    </row>
    <row r="2" spans="1:20" ht="16.5" customHeight="1">
      <c r="B2" s="34"/>
      <c r="C2" s="35"/>
      <c r="D2" s="35"/>
      <c r="E2" s="35"/>
      <c r="F2" s="51"/>
      <c r="G2" s="54"/>
      <c r="H2" s="53"/>
      <c r="I2" s="35"/>
      <c r="J2" s="35"/>
      <c r="K2" s="35"/>
      <c r="N2" s="43" t="s">
        <v>94</v>
      </c>
    </row>
    <row r="3" spans="1:20" ht="16.5" customHeight="1">
      <c r="B3" s="46" t="s">
        <v>63</v>
      </c>
      <c r="I3" s="15"/>
      <c r="J3" s="15"/>
      <c r="K3" s="15"/>
      <c r="N3" s="43" t="s">
        <v>95</v>
      </c>
    </row>
    <row r="4" spans="1:20" ht="16.5" customHeight="1">
      <c r="I4" s="15"/>
      <c r="J4" s="15"/>
      <c r="K4" s="15"/>
      <c r="N4" s="43" t="s">
        <v>96</v>
      </c>
      <c r="T4" s="36"/>
    </row>
    <row r="5" spans="1:20" ht="16.5" customHeight="1">
      <c r="B5" t="s">
        <v>86</v>
      </c>
      <c r="F5" s="55" t="s">
        <v>85</v>
      </c>
      <c r="G5" s="213" t="s">
        <v>64</v>
      </c>
      <c r="H5" s="213"/>
      <c r="I5" s="213"/>
      <c r="J5" s="213"/>
      <c r="N5" s="99" t="s">
        <v>13</v>
      </c>
      <c r="O5" s="99" t="s">
        <v>14</v>
      </c>
      <c r="P5" s="102" t="s">
        <v>15</v>
      </c>
      <c r="Q5" s="102" t="s">
        <v>93</v>
      </c>
      <c r="R5" s="99" t="s">
        <v>32</v>
      </c>
    </row>
    <row r="6" spans="1:20" ht="16.5" customHeight="1">
      <c r="C6" t="s">
        <v>87</v>
      </c>
      <c r="N6" s="2">
        <v>1</v>
      </c>
      <c r="O6" s="2" t="s">
        <v>16</v>
      </c>
      <c r="P6" s="106">
        <v>30</v>
      </c>
      <c r="Q6" s="2">
        <v>60</v>
      </c>
      <c r="R6" s="165"/>
    </row>
    <row r="7" spans="1:20" ht="16.5" customHeight="1">
      <c r="N7" s="2">
        <v>2</v>
      </c>
      <c r="O7" s="2" t="s">
        <v>18</v>
      </c>
      <c r="P7" s="106">
        <v>69</v>
      </c>
      <c r="Q7" s="2">
        <v>54</v>
      </c>
      <c r="R7" s="16"/>
    </row>
    <row r="8" spans="1:20" ht="16.5" customHeight="1">
      <c r="B8" t="s">
        <v>67</v>
      </c>
      <c r="F8" s="55" t="s">
        <v>65</v>
      </c>
      <c r="G8" s="213" t="s">
        <v>64</v>
      </c>
      <c r="H8" s="213"/>
      <c r="I8" s="213"/>
      <c r="J8" s="213"/>
      <c r="N8" s="2">
        <v>3</v>
      </c>
      <c r="O8" s="2" t="s">
        <v>19</v>
      </c>
      <c r="P8" s="106">
        <v>40</v>
      </c>
      <c r="Q8" s="2">
        <v>80</v>
      </c>
      <c r="R8" s="16"/>
    </row>
    <row r="9" spans="1:20" ht="16.5" customHeight="1">
      <c r="C9" t="s">
        <v>66</v>
      </c>
      <c r="N9" s="2">
        <v>4</v>
      </c>
      <c r="O9" s="2" t="s">
        <v>20</v>
      </c>
      <c r="P9" s="106">
        <v>79</v>
      </c>
      <c r="Q9" s="2">
        <v>100</v>
      </c>
      <c r="R9" s="16"/>
    </row>
    <row r="10" spans="1:20" ht="16.5" customHeight="1">
      <c r="N10" s="2">
        <v>5</v>
      </c>
      <c r="O10" s="2" t="s">
        <v>21</v>
      </c>
      <c r="P10" s="106">
        <v>55</v>
      </c>
      <c r="Q10" s="2">
        <v>48</v>
      </c>
      <c r="R10" s="16"/>
    </row>
    <row r="11" spans="1:20" ht="16.5" customHeight="1">
      <c r="N11" s="2">
        <v>6</v>
      </c>
      <c r="O11" s="2" t="s">
        <v>22</v>
      </c>
      <c r="P11" s="106">
        <v>100</v>
      </c>
      <c r="Q11" s="2">
        <v>82</v>
      </c>
      <c r="R11" s="16"/>
    </row>
    <row r="12" spans="1:20" ht="16.5" customHeight="1">
      <c r="B12" s="46" t="s">
        <v>90</v>
      </c>
      <c r="N12" s="2">
        <v>7</v>
      </c>
      <c r="O12" s="2" t="s">
        <v>23</v>
      </c>
      <c r="P12" s="106">
        <v>80</v>
      </c>
      <c r="Q12" s="2">
        <v>92</v>
      </c>
      <c r="R12" s="16"/>
    </row>
    <row r="13" spans="1:20" ht="16.5" customHeight="1">
      <c r="N13" s="2">
        <v>8</v>
      </c>
      <c r="O13" s="2" t="s">
        <v>24</v>
      </c>
      <c r="P13" s="106">
        <v>77</v>
      </c>
      <c r="Q13" s="2">
        <v>92</v>
      </c>
      <c r="R13" s="16"/>
    </row>
    <row r="14" spans="1:20" ht="16.5" customHeight="1">
      <c r="B14" s="46" t="s">
        <v>91</v>
      </c>
      <c r="F14" s="56" t="s">
        <v>103</v>
      </c>
      <c r="G14" s="56" t="s">
        <v>32</v>
      </c>
      <c r="H14" s="56" t="s">
        <v>104</v>
      </c>
      <c r="N14" s="2">
        <v>9</v>
      </c>
      <c r="O14" s="2" t="s">
        <v>25</v>
      </c>
      <c r="P14" s="106">
        <v>68</v>
      </c>
      <c r="Q14" s="2">
        <v>100</v>
      </c>
      <c r="R14" s="16"/>
    </row>
    <row r="15" spans="1:20" ht="16.5" customHeight="1">
      <c r="F15" s="3" t="s">
        <v>101</v>
      </c>
      <c r="G15" s="3" t="s">
        <v>102</v>
      </c>
      <c r="H15" s="60" t="str">
        <f>IF(AND(F15="A",G15="○"),"合格","不合格")</f>
        <v>不合格</v>
      </c>
      <c r="N15" s="2">
        <v>10</v>
      </c>
      <c r="O15" s="2" t="s">
        <v>26</v>
      </c>
      <c r="P15" s="106">
        <v>92</v>
      </c>
      <c r="Q15" s="2">
        <v>23</v>
      </c>
      <c r="R15" s="16"/>
    </row>
    <row r="16" spans="1:20" ht="16.5" customHeight="1">
      <c r="B16" s="77" t="s">
        <v>189</v>
      </c>
      <c r="C16" s="48"/>
      <c r="D16" s="48"/>
      <c r="E16" s="48"/>
      <c r="N16" s="2">
        <v>11</v>
      </c>
      <c r="O16" s="2" t="s">
        <v>27</v>
      </c>
      <c r="P16" s="106">
        <v>95</v>
      </c>
      <c r="Q16" s="2">
        <v>80</v>
      </c>
      <c r="R16" s="16"/>
    </row>
    <row r="17" spans="2:18" ht="16.5" customHeight="1">
      <c r="B17" s="48"/>
      <c r="C17" s="78" t="s">
        <v>149</v>
      </c>
      <c r="E17" s="79"/>
      <c r="F17" s="6"/>
      <c r="H17" s="57"/>
      <c r="N17" s="2">
        <v>12</v>
      </c>
      <c r="O17" s="2" t="s">
        <v>28</v>
      </c>
      <c r="P17" s="106">
        <v>88</v>
      </c>
      <c r="Q17" s="2">
        <v>79</v>
      </c>
      <c r="R17" s="16"/>
    </row>
    <row r="18" spans="2:18" ht="16.5" customHeight="1">
      <c r="N18" s="2">
        <v>13</v>
      </c>
      <c r="O18" s="2" t="s">
        <v>29</v>
      </c>
      <c r="P18" s="106">
        <v>71</v>
      </c>
      <c r="Q18" s="2">
        <v>82</v>
      </c>
      <c r="R18" s="16"/>
    </row>
    <row r="19" spans="2:18" ht="16.5" customHeight="1">
      <c r="B19" s="46" t="s">
        <v>92</v>
      </c>
      <c r="F19" s="56" t="s">
        <v>103</v>
      </c>
      <c r="G19" s="56" t="s">
        <v>32</v>
      </c>
      <c r="H19" s="56" t="s">
        <v>104</v>
      </c>
      <c r="N19" s="2">
        <v>14</v>
      </c>
      <c r="O19" s="2" t="s">
        <v>30</v>
      </c>
      <c r="P19" s="106">
        <v>39</v>
      </c>
      <c r="Q19" s="2">
        <v>70</v>
      </c>
      <c r="R19" s="16"/>
    </row>
    <row r="20" spans="2:18" ht="16.5" customHeight="1">
      <c r="F20" s="3" t="s">
        <v>101</v>
      </c>
      <c r="G20" s="3" t="s">
        <v>102</v>
      </c>
      <c r="H20" s="60" t="str">
        <f>IF(OR(F20="A",G20="○"),"合格","不合格")</f>
        <v>合格</v>
      </c>
      <c r="N20" s="2">
        <v>15</v>
      </c>
      <c r="O20" s="2" t="s">
        <v>31</v>
      </c>
      <c r="P20" s="106">
        <v>98</v>
      </c>
      <c r="Q20" s="2">
        <v>92</v>
      </c>
      <c r="R20" s="16"/>
    </row>
    <row r="21" spans="2:18" ht="16.5" customHeight="1">
      <c r="B21" s="77" t="s">
        <v>190</v>
      </c>
      <c r="C21" s="48"/>
      <c r="D21" s="48"/>
    </row>
    <row r="22" spans="2:18" ht="16.5" customHeight="1">
      <c r="B22" s="48"/>
      <c r="C22" s="78" t="s">
        <v>150</v>
      </c>
      <c r="F22" s="6"/>
      <c r="H22" s="57"/>
      <c r="N22" t="s">
        <v>231</v>
      </c>
    </row>
    <row r="23" spans="2:18" ht="16.5" customHeight="1"/>
    <row r="24" spans="2:18" ht="16.5" customHeight="1"/>
    <row r="25" spans="2:18" ht="16.5" customHeight="1"/>
    <row r="26" spans="2:18" ht="16.5" customHeight="1">
      <c r="C26" s="14"/>
    </row>
    <row r="27" spans="2:18" ht="16.5" customHeight="1">
      <c r="E27" s="6"/>
      <c r="F27" s="17"/>
      <c r="G27" s="6"/>
      <c r="H27" s="58"/>
    </row>
    <row r="28" spans="2:18" ht="16.5" customHeight="1">
      <c r="E28" s="1"/>
      <c r="F28" s="6"/>
      <c r="G28" s="6"/>
      <c r="H28" s="6"/>
    </row>
    <row r="29" spans="2:18" ht="16.5" customHeight="1"/>
    <row r="30" spans="2:18" ht="16.5" customHeight="1">
      <c r="E30" s="1"/>
      <c r="F30" s="6"/>
      <c r="H30" s="59"/>
    </row>
  </sheetData>
  <sheetProtection formatCells="0" formatColumns="0" formatRows="0" insertColumns="0" insertRows="0"/>
  <mergeCells count="2">
    <mergeCell ref="G5:J5"/>
    <mergeCell ref="G8:J8"/>
  </mergeCells>
  <phoneticPr fontId="5"/>
  <pageMargins left="0.22" right="0.75" top="0.55000000000000004" bottom="1" header="0.51200000000000001" footer="0.5120000000000000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autoPageBreaks="0"/>
  </sheetPr>
  <dimension ref="A1:S31"/>
  <sheetViews>
    <sheetView showGridLines="0" zoomScaleNormal="125" workbookViewId="0">
      <selection activeCell="M19" sqref="M19"/>
    </sheetView>
  </sheetViews>
  <sheetFormatPr defaultRowHeight="13.5"/>
  <cols>
    <col min="1" max="1" width="2.875" style="103" customWidth="1"/>
    <col min="2" max="2" width="9.125" style="103" customWidth="1"/>
    <col min="3" max="3" width="12.625" style="103" customWidth="1"/>
    <col min="4" max="4" width="4.5" style="103" customWidth="1"/>
    <col min="5" max="5" width="14.125" style="103" bestFit="1" customWidth="1"/>
    <col min="6" max="7" width="9" style="103"/>
    <col min="8" max="8" width="13.125" style="103" customWidth="1"/>
    <col min="9" max="9" width="1.25" style="83" customWidth="1"/>
    <col min="10" max="10" width="2.25" style="103" customWidth="1"/>
    <col min="11" max="11" width="5.375" style="103" customWidth="1"/>
    <col min="12" max="12" width="9.875" style="103" customWidth="1"/>
    <col min="13" max="13" width="8.5" style="103" customWidth="1"/>
    <col min="14" max="14" width="9.25" style="103" customWidth="1"/>
    <col min="15" max="15" width="8.25" style="103" customWidth="1"/>
    <col min="16" max="16" width="8.625" style="103" customWidth="1"/>
    <col min="17" max="17" width="6" style="103" customWidth="1"/>
    <col min="18" max="18" width="5" style="103" customWidth="1"/>
    <col min="19" max="19" width="6" style="96" customWidth="1"/>
    <col min="20" max="16384" width="9" style="103"/>
  </cols>
  <sheetData>
    <row r="1" spans="1:19" ht="18.75">
      <c r="B1" s="90" t="s">
        <v>232</v>
      </c>
      <c r="C1" s="93"/>
      <c r="D1" s="93"/>
      <c r="E1" s="93"/>
      <c r="F1" s="93"/>
      <c r="G1" s="93"/>
      <c r="H1" s="93"/>
      <c r="J1" s="93"/>
      <c r="K1" s="90" t="s">
        <v>441</v>
      </c>
      <c r="L1" s="93"/>
      <c r="M1" s="93"/>
      <c r="O1" s="93"/>
    </row>
    <row r="2" spans="1:19" ht="9" customHeight="1">
      <c r="A2" s="8"/>
      <c r="B2" s="8"/>
      <c r="M2" s="93"/>
      <c r="N2" s="93"/>
      <c r="O2" s="93"/>
    </row>
    <row r="3" spans="1:19" ht="15" customHeight="1">
      <c r="A3" s="93"/>
      <c r="K3" s="43" t="s">
        <v>444</v>
      </c>
    </row>
    <row r="4" spans="1:19" ht="22.5" customHeight="1">
      <c r="A4" s="93"/>
      <c r="B4" s="125" t="s">
        <v>221</v>
      </c>
      <c r="D4" s="93"/>
      <c r="K4" s="103" t="s">
        <v>445</v>
      </c>
    </row>
    <row r="5" spans="1:19" ht="26.25" customHeight="1">
      <c r="A5" s="93"/>
      <c r="C5" s="9" t="s">
        <v>443</v>
      </c>
      <c r="E5" s="47" t="s">
        <v>234</v>
      </c>
      <c r="K5" s="218" t="s">
        <v>13</v>
      </c>
      <c r="L5" s="218" t="s">
        <v>14</v>
      </c>
      <c r="M5" s="219" t="s">
        <v>164</v>
      </c>
      <c r="N5" s="221" t="s">
        <v>165</v>
      </c>
      <c r="O5" s="222" t="s">
        <v>237</v>
      </c>
    </row>
    <row r="6" spans="1:19" ht="12" customHeight="1">
      <c r="A6" s="93"/>
      <c r="K6" s="218"/>
      <c r="L6" s="218"/>
      <c r="M6" s="220"/>
      <c r="N6" s="218"/>
      <c r="O6" s="222"/>
    </row>
    <row r="7" spans="1:19" ht="16.5" customHeight="1">
      <c r="A7" s="93"/>
      <c r="B7" s="93"/>
      <c r="D7" s="93"/>
      <c r="K7" s="113">
        <v>1</v>
      </c>
      <c r="L7" s="114" t="s">
        <v>68</v>
      </c>
      <c r="M7" s="110" t="s">
        <v>163</v>
      </c>
      <c r="N7" s="115">
        <v>0.875</v>
      </c>
      <c r="O7" s="111">
        <v>90</v>
      </c>
    </row>
    <row r="8" spans="1:19" ht="16.5" customHeight="1">
      <c r="A8" s="93"/>
      <c r="B8" s="93"/>
      <c r="C8" s="147"/>
      <c r="K8" s="113">
        <v>2</v>
      </c>
      <c r="L8" s="114" t="s">
        <v>69</v>
      </c>
      <c r="M8" s="112" t="s">
        <v>160</v>
      </c>
      <c r="N8" s="115">
        <v>0.91666666666666663</v>
      </c>
      <c r="O8" s="111">
        <v>50</v>
      </c>
    </row>
    <row r="9" spans="1:19" ht="16.5" customHeight="1">
      <c r="A9" s="93"/>
      <c r="B9" s="126" t="s">
        <v>235</v>
      </c>
      <c r="C9" s="21"/>
      <c r="K9" s="113">
        <v>3</v>
      </c>
      <c r="L9" s="114" t="s">
        <v>70</v>
      </c>
      <c r="M9" s="110" t="s">
        <v>163</v>
      </c>
      <c r="N9" s="115">
        <v>0.875</v>
      </c>
      <c r="O9" s="111">
        <v>60</v>
      </c>
    </row>
    <row r="10" spans="1:19" ht="16.5" customHeight="1">
      <c r="A10" s="93"/>
      <c r="B10" s="41" t="s">
        <v>236</v>
      </c>
      <c r="C10" s="107"/>
      <c r="D10" s="97"/>
      <c r="E10" s="97"/>
      <c r="K10" s="113">
        <v>4</v>
      </c>
      <c r="L10" s="114" t="s">
        <v>71</v>
      </c>
      <c r="M10" s="112" t="s">
        <v>160</v>
      </c>
      <c r="N10" s="115">
        <v>0.875</v>
      </c>
      <c r="O10" s="111">
        <v>85</v>
      </c>
    </row>
    <row r="11" spans="1:19" ht="16.5" customHeight="1">
      <c r="A11" s="93"/>
      <c r="B11" s="86"/>
      <c r="C11" s="97"/>
      <c r="D11" s="97"/>
      <c r="E11" s="97"/>
      <c r="F11" s="97"/>
      <c r="G11" s="97"/>
      <c r="H11" s="97"/>
      <c r="I11" s="87"/>
      <c r="J11" s="43"/>
      <c r="K11" s="113">
        <v>5</v>
      </c>
      <c r="L11" s="114" t="s">
        <v>72</v>
      </c>
      <c r="M11" s="110" t="s">
        <v>161</v>
      </c>
      <c r="N11" s="115">
        <v>0.95833333333333337</v>
      </c>
      <c r="O11" s="111">
        <v>55</v>
      </c>
    </row>
    <row r="12" spans="1:19" ht="16.5" customHeight="1">
      <c r="A12" s="93"/>
      <c r="E12" s="97"/>
      <c r="F12" s="97"/>
      <c r="G12" s="97"/>
      <c r="H12" s="97"/>
      <c r="I12" s="87"/>
      <c r="J12" s="43"/>
      <c r="K12" s="113">
        <v>6</v>
      </c>
      <c r="L12" s="114" t="s">
        <v>73</v>
      </c>
      <c r="M12" s="110" t="s">
        <v>161</v>
      </c>
      <c r="N12" s="115">
        <v>0.91666666666666663</v>
      </c>
      <c r="O12" s="111">
        <v>75</v>
      </c>
    </row>
    <row r="13" spans="1:19" ht="16.5" customHeight="1">
      <c r="A13" s="93"/>
      <c r="K13" s="113">
        <v>7</v>
      </c>
      <c r="L13" s="114" t="s">
        <v>74</v>
      </c>
      <c r="M13" s="112" t="s">
        <v>160</v>
      </c>
      <c r="N13" s="115">
        <v>0.875</v>
      </c>
      <c r="O13" s="111">
        <v>50</v>
      </c>
      <c r="S13" s="103"/>
    </row>
    <row r="14" spans="1:19" ht="16.5" customHeight="1">
      <c r="A14" s="93"/>
      <c r="E14" s="97"/>
      <c r="K14" s="113">
        <v>8</v>
      </c>
      <c r="L14" s="114" t="s">
        <v>75</v>
      </c>
      <c r="M14" s="110" t="s">
        <v>163</v>
      </c>
      <c r="N14" s="115">
        <v>0.91666666666666663</v>
      </c>
      <c r="O14" s="111">
        <v>95</v>
      </c>
      <c r="S14" s="103"/>
    </row>
    <row r="15" spans="1:19" ht="16.5" customHeight="1">
      <c r="A15" s="93"/>
      <c r="K15" s="113">
        <v>9</v>
      </c>
      <c r="L15" s="114" t="s">
        <v>76</v>
      </c>
      <c r="M15" s="110" t="s">
        <v>161</v>
      </c>
      <c r="N15" s="115">
        <v>0.95833333333333337</v>
      </c>
      <c r="O15" s="111">
        <v>30</v>
      </c>
      <c r="S15" s="103"/>
    </row>
    <row r="16" spans="1:19" ht="16.5" customHeight="1">
      <c r="A16" s="93"/>
      <c r="C16" s="93"/>
      <c r="K16" s="113">
        <v>10</v>
      </c>
      <c r="L16" s="114" t="s">
        <v>77</v>
      </c>
      <c r="M16" s="110" t="s">
        <v>163</v>
      </c>
      <c r="N16" s="115">
        <v>0.875</v>
      </c>
      <c r="O16" s="111">
        <v>95</v>
      </c>
      <c r="S16" s="103"/>
    </row>
    <row r="17" spans="1:19" ht="16.5" customHeight="1">
      <c r="A17" s="93"/>
      <c r="C17" s="93"/>
      <c r="D17" s="93"/>
      <c r="S17" s="103"/>
    </row>
    <row r="18" spans="1:19" ht="16.5" customHeight="1">
      <c r="A18" s="93"/>
      <c r="B18" s="93"/>
      <c r="D18" s="93"/>
      <c r="L18" s="214" t="s">
        <v>159</v>
      </c>
      <c r="M18" s="215"/>
      <c r="O18" s="216" t="s">
        <v>168</v>
      </c>
      <c r="P18" s="217"/>
      <c r="S18" s="103"/>
    </row>
    <row r="19" spans="1:19" ht="16.5" customHeight="1">
      <c r="A19" s="93"/>
      <c r="K19" s="157" t="s">
        <v>222</v>
      </c>
      <c r="L19" s="117" t="s">
        <v>170</v>
      </c>
      <c r="M19" s="166"/>
      <c r="N19" s="195" t="s">
        <v>439</v>
      </c>
      <c r="O19" s="119">
        <v>0.875</v>
      </c>
      <c r="P19" s="166"/>
      <c r="Q19" s="195" t="s">
        <v>440</v>
      </c>
      <c r="R19" s="195"/>
      <c r="S19" s="103"/>
    </row>
    <row r="20" spans="1:19" ht="16.5" customHeight="1">
      <c r="A20" s="93"/>
      <c r="K20" s="157" t="s">
        <v>223</v>
      </c>
      <c r="L20" s="117" t="s">
        <v>160</v>
      </c>
      <c r="M20" s="196"/>
      <c r="N20" s="195" t="s">
        <v>435</v>
      </c>
      <c r="O20" s="119">
        <v>0.91666666666666663</v>
      </c>
      <c r="P20" s="196"/>
      <c r="Q20" s="195" t="s">
        <v>435</v>
      </c>
      <c r="R20" s="195"/>
      <c r="S20" s="103"/>
    </row>
    <row r="21" spans="1:19" ht="16.5" customHeight="1">
      <c r="K21" s="146" t="s">
        <v>224</v>
      </c>
      <c r="L21" s="117" t="s">
        <v>161</v>
      </c>
      <c r="M21" s="196"/>
      <c r="N21" s="195" t="s">
        <v>435</v>
      </c>
      <c r="O21" s="119">
        <v>0.95833333333333337</v>
      </c>
      <c r="P21" s="196"/>
      <c r="Q21" s="195" t="s">
        <v>438</v>
      </c>
      <c r="R21" s="195"/>
    </row>
    <row r="22" spans="1:19" ht="16.5" customHeight="1"/>
    <row r="23" spans="1:19" ht="16.5" customHeight="1"/>
    <row r="24" spans="1:19" ht="16.5" customHeight="1">
      <c r="L24" s="32"/>
      <c r="M24" s="32"/>
    </row>
    <row r="25" spans="1:19" ht="16.5" customHeight="1">
      <c r="L25"/>
      <c r="M25"/>
    </row>
    <row r="26" spans="1:19" ht="16.5" customHeight="1">
      <c r="K26" s="96"/>
      <c r="L26"/>
      <c r="M26"/>
    </row>
    <row r="27" spans="1:19" ht="16.5" customHeight="1">
      <c r="L27"/>
      <c r="M27"/>
    </row>
    <row r="28" spans="1:19">
      <c r="L28"/>
      <c r="M28"/>
    </row>
    <row r="29" spans="1:19">
      <c r="L29"/>
      <c r="M29"/>
    </row>
    <row r="30" spans="1:19">
      <c r="L30"/>
      <c r="M30"/>
    </row>
    <row r="31" spans="1:19">
      <c r="L31"/>
      <c r="M31"/>
    </row>
  </sheetData>
  <mergeCells count="7">
    <mergeCell ref="L18:M18"/>
    <mergeCell ref="O18:P18"/>
    <mergeCell ref="K5:K6"/>
    <mergeCell ref="L5:L6"/>
    <mergeCell ref="M5:M6"/>
    <mergeCell ref="N5:N6"/>
    <mergeCell ref="O5:O6"/>
  </mergeCells>
  <phoneticPr fontId="5"/>
  <pageMargins left="0.44" right="0.75" top="0.51" bottom="1" header="0.51200000000000001" footer="0.51200000000000001"/>
  <pageSetup paperSize="9" orientation="landscape" r:id="rId1"/>
  <headerFooter alignWithMargins="0"/>
  <ignoredErrors>
    <ignoredError sqref="N19:N21 Q19:Q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autoPageBreaks="0"/>
  </sheetPr>
  <dimension ref="A1:S27"/>
  <sheetViews>
    <sheetView showGridLines="0" zoomScaleNormal="125" workbookViewId="0">
      <selection activeCell="M20" sqref="M20"/>
    </sheetView>
  </sheetViews>
  <sheetFormatPr defaultRowHeight="13.5"/>
  <cols>
    <col min="1" max="1" width="2.875" style="103" customWidth="1"/>
    <col min="2" max="2" width="9.125" style="103" customWidth="1"/>
    <col min="3" max="3" width="12.625" style="103" customWidth="1"/>
    <col min="4" max="4" width="4.5" style="103" customWidth="1"/>
    <col min="5" max="5" width="14.125" style="103" bestFit="1" customWidth="1"/>
    <col min="6" max="7" width="9" style="103"/>
    <col min="8" max="8" width="13.125" style="103" customWidth="1"/>
    <col min="9" max="9" width="1.25" style="83" customWidth="1"/>
    <col min="10" max="10" width="2.25" style="103" customWidth="1"/>
    <col min="11" max="11" width="5.375" style="103" customWidth="1"/>
    <col min="12" max="12" width="9.875" style="103" customWidth="1"/>
    <col min="13" max="13" width="8.5" style="103" customWidth="1"/>
    <col min="14" max="14" width="9.25" style="103" customWidth="1"/>
    <col min="15" max="15" width="8.25" style="103" customWidth="1"/>
    <col min="16" max="16" width="8.625" style="103" customWidth="1"/>
    <col min="17" max="17" width="8" style="103" customWidth="1"/>
    <col min="18" max="18" width="5" style="103" customWidth="1"/>
    <col min="19" max="19" width="6" style="96" customWidth="1"/>
    <col min="20" max="16384" width="9" style="103"/>
  </cols>
  <sheetData>
    <row r="1" spans="1:19" ht="18.75">
      <c r="B1" s="90" t="s">
        <v>171</v>
      </c>
      <c r="C1" s="93"/>
      <c r="D1" s="93"/>
      <c r="E1" s="93"/>
      <c r="F1" s="93"/>
      <c r="G1" s="93"/>
      <c r="H1" s="93"/>
      <c r="J1" s="93"/>
      <c r="K1" s="90" t="s">
        <v>41</v>
      </c>
      <c r="L1" s="93"/>
      <c r="M1" s="93"/>
      <c r="O1" s="93"/>
    </row>
    <row r="2" spans="1:19" ht="9" customHeight="1">
      <c r="A2" s="8"/>
      <c r="B2" s="8"/>
      <c r="M2" s="93"/>
      <c r="N2" s="93"/>
      <c r="O2" s="93"/>
    </row>
    <row r="3" spans="1:19" ht="15" customHeight="1">
      <c r="A3" s="93"/>
      <c r="K3" s="43" t="s">
        <v>162</v>
      </c>
    </row>
    <row r="4" spans="1:19" ht="22.5" customHeight="1">
      <c r="A4" s="93"/>
      <c r="B4" s="125" t="s">
        <v>221</v>
      </c>
      <c r="D4" s="93"/>
      <c r="K4" s="103" t="s">
        <v>166</v>
      </c>
      <c r="L4"/>
      <c r="M4"/>
      <c r="N4"/>
      <c r="O4"/>
      <c r="P4"/>
      <c r="Q4"/>
      <c r="R4"/>
    </row>
    <row r="5" spans="1:19" ht="26.25" customHeight="1">
      <c r="A5" s="93"/>
      <c r="C5" s="9" t="s">
        <v>172</v>
      </c>
      <c r="E5" s="47" t="s">
        <v>173</v>
      </c>
      <c r="K5" s="218" t="s">
        <v>13</v>
      </c>
      <c r="L5" s="218" t="s">
        <v>14</v>
      </c>
      <c r="M5" s="219" t="s">
        <v>164</v>
      </c>
      <c r="N5" s="221" t="s">
        <v>165</v>
      </c>
      <c r="O5" s="222" t="s">
        <v>237</v>
      </c>
      <c r="P5"/>
      <c r="Q5"/>
      <c r="R5"/>
    </row>
    <row r="6" spans="1:19" ht="12" customHeight="1">
      <c r="A6" s="93"/>
      <c r="K6" s="218"/>
      <c r="L6" s="218"/>
      <c r="M6" s="220"/>
      <c r="N6" s="218"/>
      <c r="O6" s="222"/>
      <c r="P6"/>
      <c r="Q6"/>
      <c r="R6"/>
    </row>
    <row r="7" spans="1:19" ht="16.5" customHeight="1">
      <c r="A7" s="93"/>
      <c r="B7" s="93"/>
      <c r="D7" s="93"/>
      <c r="K7" s="113">
        <v>1</v>
      </c>
      <c r="L7" s="114" t="s">
        <v>68</v>
      </c>
      <c r="M7" s="110" t="s">
        <v>163</v>
      </c>
      <c r="N7" s="115">
        <v>0.875</v>
      </c>
      <c r="O7" s="111">
        <v>90</v>
      </c>
      <c r="P7"/>
      <c r="Q7"/>
      <c r="R7"/>
    </row>
    <row r="8" spans="1:19" ht="16.5" customHeight="1">
      <c r="A8" s="93"/>
      <c r="B8" s="93"/>
      <c r="C8" s="108"/>
      <c r="K8" s="113">
        <v>2</v>
      </c>
      <c r="L8" s="114" t="s">
        <v>69</v>
      </c>
      <c r="M8" s="112" t="s">
        <v>160</v>
      </c>
      <c r="N8" s="115">
        <v>0.91666666666666663</v>
      </c>
      <c r="O8" s="111">
        <v>49</v>
      </c>
      <c r="P8"/>
      <c r="Q8"/>
      <c r="R8"/>
    </row>
    <row r="9" spans="1:19" ht="16.5" customHeight="1">
      <c r="A9" s="93"/>
      <c r="B9" s="126" t="s">
        <v>178</v>
      </c>
      <c r="C9" s="21"/>
      <c r="K9" s="113">
        <v>3</v>
      </c>
      <c r="L9" s="114" t="s">
        <v>70</v>
      </c>
      <c r="M9" s="110" t="s">
        <v>163</v>
      </c>
      <c r="N9" s="115">
        <v>0.875</v>
      </c>
      <c r="O9" s="111">
        <v>60</v>
      </c>
      <c r="P9"/>
      <c r="Q9"/>
      <c r="R9"/>
    </row>
    <row r="10" spans="1:19" ht="16.5" customHeight="1">
      <c r="A10" s="93"/>
      <c r="B10" s="41" t="s">
        <v>233</v>
      </c>
      <c r="C10" s="107"/>
      <c r="D10" s="97"/>
      <c r="E10" s="97"/>
      <c r="K10" s="113">
        <v>4</v>
      </c>
      <c r="L10" s="114" t="s">
        <v>71</v>
      </c>
      <c r="M10" s="112" t="s">
        <v>160</v>
      </c>
      <c r="N10" s="115">
        <v>0.875</v>
      </c>
      <c r="O10" s="111">
        <v>85</v>
      </c>
      <c r="P10"/>
      <c r="Q10"/>
      <c r="R10"/>
    </row>
    <row r="11" spans="1:19" ht="16.5" customHeight="1">
      <c r="A11" s="93"/>
      <c r="B11" s="86"/>
      <c r="C11" s="97"/>
      <c r="D11" s="97"/>
      <c r="E11" s="97"/>
      <c r="F11" s="97"/>
      <c r="G11" s="97"/>
      <c r="H11" s="97"/>
      <c r="I11" s="87"/>
      <c r="J11" s="43"/>
      <c r="K11" s="113">
        <v>5</v>
      </c>
      <c r="L11" s="114" t="s">
        <v>72</v>
      </c>
      <c r="M11" s="110" t="s">
        <v>161</v>
      </c>
      <c r="N11" s="115">
        <v>0.95833333333333337</v>
      </c>
      <c r="O11" s="111">
        <v>55</v>
      </c>
      <c r="P11"/>
      <c r="Q11"/>
      <c r="R11"/>
    </row>
    <row r="12" spans="1:19" ht="16.5" customHeight="1">
      <c r="A12" s="93"/>
      <c r="E12" s="97"/>
      <c r="F12" s="97"/>
      <c r="G12" s="97"/>
      <c r="H12" s="97"/>
      <c r="I12" s="87"/>
      <c r="J12" s="43"/>
      <c r="K12" s="113">
        <v>6</v>
      </c>
      <c r="L12" s="114" t="s">
        <v>73</v>
      </c>
      <c r="M12" s="110" t="s">
        <v>161</v>
      </c>
      <c r="N12" s="115">
        <v>0.95833333333333337</v>
      </c>
      <c r="O12" s="111">
        <v>35</v>
      </c>
      <c r="P12"/>
      <c r="Q12"/>
      <c r="R12"/>
    </row>
    <row r="13" spans="1:19" ht="16.5" customHeight="1">
      <c r="A13" s="93"/>
      <c r="K13" s="113">
        <v>7</v>
      </c>
      <c r="L13" s="114" t="s">
        <v>74</v>
      </c>
      <c r="M13" s="112" t="s">
        <v>160</v>
      </c>
      <c r="N13" s="115">
        <v>0.875</v>
      </c>
      <c r="O13" s="111">
        <v>50</v>
      </c>
      <c r="R13"/>
      <c r="S13"/>
    </row>
    <row r="14" spans="1:19" ht="16.5" customHeight="1">
      <c r="A14" s="93"/>
      <c r="E14" s="97"/>
      <c r="K14" s="113">
        <v>8</v>
      </c>
      <c r="L14" s="114" t="s">
        <v>75</v>
      </c>
      <c r="M14" s="110" t="s">
        <v>163</v>
      </c>
      <c r="N14" s="115">
        <v>0.91666666666666663</v>
      </c>
      <c r="O14" s="111">
        <v>95</v>
      </c>
      <c r="R14"/>
      <c r="S14"/>
    </row>
    <row r="15" spans="1:19" ht="16.5" customHeight="1">
      <c r="A15" s="93"/>
      <c r="K15" s="113">
        <v>9</v>
      </c>
      <c r="L15" s="114" t="s">
        <v>76</v>
      </c>
      <c r="M15" s="110" t="s">
        <v>161</v>
      </c>
      <c r="N15" s="115">
        <v>0.95833333333333337</v>
      </c>
      <c r="O15" s="111">
        <v>30</v>
      </c>
      <c r="R15"/>
      <c r="S15"/>
    </row>
    <row r="16" spans="1:19" ht="16.5" customHeight="1">
      <c r="A16" s="93"/>
      <c r="C16" s="93"/>
      <c r="K16" s="113">
        <v>10</v>
      </c>
      <c r="L16" s="114" t="s">
        <v>77</v>
      </c>
      <c r="M16" s="110" t="s">
        <v>163</v>
      </c>
      <c r="N16" s="115">
        <v>0.875</v>
      </c>
      <c r="O16" s="111">
        <v>95</v>
      </c>
      <c r="R16"/>
      <c r="S16"/>
    </row>
    <row r="17" spans="1:19" ht="16.5" customHeight="1">
      <c r="A17" s="93"/>
      <c r="C17" s="93"/>
      <c r="D17" s="93"/>
      <c r="R17"/>
      <c r="S17"/>
    </row>
    <row r="18" spans="1:19" ht="16.5" customHeight="1">
      <c r="A18" s="93"/>
      <c r="B18" s="93"/>
      <c r="D18" s="93"/>
      <c r="R18"/>
      <c r="S18"/>
    </row>
    <row r="19" spans="1:19" ht="16.5" customHeight="1">
      <c r="A19" s="93"/>
      <c r="L19" s="122" t="s">
        <v>159</v>
      </c>
      <c r="M19" s="120" t="s">
        <v>167</v>
      </c>
      <c r="O19" s="121" t="s">
        <v>168</v>
      </c>
      <c r="P19" s="120" t="s">
        <v>169</v>
      </c>
      <c r="R19"/>
      <c r="S19"/>
    </row>
    <row r="20" spans="1:19" ht="16.5" customHeight="1">
      <c r="A20" s="93"/>
      <c r="K20" s="131" t="s">
        <v>222</v>
      </c>
      <c r="L20" s="117" t="s">
        <v>170</v>
      </c>
      <c r="M20" s="166"/>
      <c r="N20" s="195" t="s">
        <v>435</v>
      </c>
      <c r="O20" s="119">
        <v>0.875</v>
      </c>
      <c r="P20" s="166"/>
      <c r="Q20" s="195" t="s">
        <v>437</v>
      </c>
      <c r="R20"/>
      <c r="S20"/>
    </row>
    <row r="21" spans="1:19" ht="16.5" customHeight="1">
      <c r="K21" s="131" t="s">
        <v>223</v>
      </c>
      <c r="L21" s="117" t="s">
        <v>160</v>
      </c>
      <c r="M21" s="116"/>
      <c r="N21" s="195" t="s">
        <v>436</v>
      </c>
      <c r="O21" s="119">
        <v>0.91666666666666663</v>
      </c>
      <c r="P21" s="118"/>
      <c r="Q21" s="195" t="s">
        <v>436</v>
      </c>
    </row>
    <row r="22" spans="1:19" ht="16.5" customHeight="1">
      <c r="K22" s="131" t="s">
        <v>224</v>
      </c>
      <c r="L22" s="117" t="s">
        <v>161</v>
      </c>
      <c r="M22" s="116"/>
      <c r="N22" s="195" t="s">
        <v>437</v>
      </c>
      <c r="O22" s="119">
        <v>0.95833333333333337</v>
      </c>
      <c r="P22" s="118"/>
      <c r="Q22" s="195" t="s">
        <v>438</v>
      </c>
    </row>
    <row r="23" spans="1:19" ht="16.5" customHeight="1"/>
    <row r="24" spans="1:19" ht="16.5" customHeight="1"/>
    <row r="25" spans="1:19" ht="16.5" customHeight="1"/>
    <row r="26" spans="1:19" ht="16.5" customHeight="1">
      <c r="K26" s="96"/>
    </row>
    <row r="27" spans="1:19" ht="16.5" customHeight="1"/>
  </sheetData>
  <mergeCells count="5">
    <mergeCell ref="K5:K6"/>
    <mergeCell ref="L5:L6"/>
    <mergeCell ref="M5:M6"/>
    <mergeCell ref="N5:N6"/>
    <mergeCell ref="O5:O6"/>
  </mergeCells>
  <phoneticPr fontId="5"/>
  <pageMargins left="0.44" right="0.75" top="0.51" bottom="1" header="0.51200000000000001" footer="0.51200000000000001"/>
  <pageSetup paperSize="9" orientation="landscape" r:id="rId1"/>
  <headerFooter alignWithMargins="0"/>
  <ignoredErrors>
    <ignoredError sqref="N20:N22 Q20:Q2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J27"/>
  <sheetViews>
    <sheetView showGridLines="0" zoomScaleNormal="100" workbookViewId="0">
      <selection activeCell="O22" sqref="O22"/>
    </sheetView>
  </sheetViews>
  <sheetFormatPr defaultRowHeight="13.5"/>
  <cols>
    <col min="1" max="1" width="1.75" style="103" customWidth="1"/>
    <col min="2" max="2" width="9.375" style="103" customWidth="1"/>
    <col min="3" max="3" width="9" style="103"/>
    <col min="4" max="4" width="11.125" style="103" customWidth="1"/>
    <col min="5" max="5" width="8.125" style="103" customWidth="1"/>
    <col min="6" max="6" width="9" style="103"/>
    <col min="7" max="7" width="5.375" style="103" customWidth="1"/>
    <col min="8" max="8" width="13.375" style="103" bestFit="1" customWidth="1"/>
    <col min="9" max="9" width="6.375" style="103" customWidth="1"/>
    <col min="10" max="10" width="7.875" style="103" customWidth="1"/>
    <col min="11" max="16384" width="9" style="103"/>
  </cols>
  <sheetData>
    <row r="1" spans="1:10" s="137" customFormat="1" ht="32.25" customHeight="1">
      <c r="A1" s="8"/>
      <c r="B1" s="135" t="s">
        <v>191</v>
      </c>
      <c r="C1" s="136"/>
      <c r="D1" s="136"/>
      <c r="E1" s="136"/>
      <c r="G1" s="138" t="s">
        <v>192</v>
      </c>
      <c r="I1" s="136"/>
      <c r="J1" s="136"/>
    </row>
    <row r="2" spans="1:10" ht="18" customHeight="1">
      <c r="C2" s="139" t="s">
        <v>193</v>
      </c>
      <c r="E2" s="140" t="s">
        <v>194</v>
      </c>
      <c r="I2" s="104"/>
    </row>
    <row r="3" spans="1:10" ht="14.25" customHeight="1">
      <c r="C3" s="139" t="s">
        <v>195</v>
      </c>
      <c r="E3" s="141" t="s">
        <v>196</v>
      </c>
      <c r="I3" s="104"/>
    </row>
    <row r="4" spans="1:10" ht="15.75" customHeight="1">
      <c r="I4" s="129"/>
    </row>
    <row r="5" spans="1:10" ht="14.25" customHeight="1">
      <c r="B5" s="142" t="s">
        <v>197</v>
      </c>
      <c r="C5" s="103" t="s">
        <v>198</v>
      </c>
      <c r="E5" s="105"/>
      <c r="I5" s="129"/>
    </row>
    <row r="6" spans="1:10" ht="14.25" customHeight="1">
      <c r="C6" s="103" t="s">
        <v>199</v>
      </c>
    </row>
    <row r="7" spans="1:10" ht="14.25" customHeight="1">
      <c r="C7" s="104" t="s">
        <v>200</v>
      </c>
      <c r="E7" s="128"/>
      <c r="F7" s="128"/>
      <c r="G7" s="128"/>
      <c r="H7" s="128"/>
    </row>
    <row r="8" spans="1:10" ht="14.25" customHeight="1">
      <c r="C8" s="130" t="s">
        <v>201</v>
      </c>
    </row>
    <row r="9" spans="1:10" ht="14.25" customHeight="1">
      <c r="C9" s="129"/>
      <c r="E9" s="40"/>
      <c r="F9" s="40"/>
      <c r="G9" s="40"/>
      <c r="H9" s="40"/>
    </row>
    <row r="10" spans="1:10" ht="14.25" customHeight="1">
      <c r="C10" s="129"/>
    </row>
    <row r="11" spans="1:10" ht="14.25" customHeight="1">
      <c r="C11" s="129"/>
    </row>
    <row r="12" spans="1:10" ht="14.25" customHeight="1">
      <c r="D12" s="96"/>
    </row>
    <row r="13" spans="1:10" ht="14.25" customHeight="1">
      <c r="D13" s="96"/>
    </row>
    <row r="14" spans="1:10" ht="14.25" customHeight="1"/>
    <row r="15" spans="1:10" ht="14.25" customHeight="1"/>
    <row r="16" spans="1:10" ht="14.25" customHeight="1">
      <c r="C16" s="129"/>
    </row>
    <row r="17" spans="3:8" ht="14.25" customHeight="1">
      <c r="C17" s="137"/>
      <c r="F17" s="93"/>
      <c r="H17" s="95"/>
    </row>
    <row r="18" spans="3:8" ht="14.25" customHeight="1"/>
    <row r="19" spans="3:8" ht="14.25" customHeight="1"/>
    <row r="20" spans="3:8" ht="15.75" customHeight="1"/>
    <row r="21" spans="3:8" ht="15.75" customHeight="1"/>
    <row r="22" spans="3:8" ht="15.75" customHeight="1">
      <c r="D22" s="143" t="s">
        <v>202</v>
      </c>
    </row>
    <row r="24" spans="3:8">
      <c r="E24" s="6"/>
      <c r="F24" s="7"/>
      <c r="G24" s="93"/>
      <c r="H24" s="144"/>
    </row>
    <row r="25" spans="3:8">
      <c r="E25" s="93"/>
      <c r="F25" s="93"/>
      <c r="G25" s="93"/>
      <c r="H25" s="93"/>
    </row>
    <row r="27" spans="3:8">
      <c r="E27" s="93"/>
      <c r="F27" s="93"/>
      <c r="H27" s="145"/>
    </row>
  </sheetData>
  <sheetProtection formatCells="0" formatColumns="0" formatRows="0" insertColumns="0" insertRows="0"/>
  <phoneticPr fontId="5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T38"/>
  <sheetViews>
    <sheetView showGridLines="0" zoomScaleNormal="115" workbookViewId="0">
      <selection activeCell="L9" sqref="L9"/>
    </sheetView>
  </sheetViews>
  <sheetFormatPr defaultRowHeight="13.5"/>
  <cols>
    <col min="1" max="1" width="2.125" style="103" customWidth="1"/>
    <col min="2" max="2" width="6.125" customWidth="1"/>
    <col min="3" max="4" width="3.75" customWidth="1"/>
    <col min="5" max="5" width="4.5" customWidth="1"/>
    <col min="6" max="6" width="15.875" customWidth="1"/>
    <col min="7" max="9" width="6.625" customWidth="1"/>
    <col min="10" max="10" width="8.75" customWidth="1"/>
    <col min="11" max="11" width="7.625" customWidth="1"/>
    <col min="12" max="12" width="9.5" customWidth="1"/>
    <col min="13" max="13" width="2.75" customWidth="1"/>
    <col min="14" max="14" width="3.375" customWidth="1"/>
    <col min="15" max="15" width="9.5" customWidth="1"/>
    <col min="16" max="16" width="7.5" customWidth="1"/>
    <col min="17" max="17" width="6.625" customWidth="1"/>
    <col min="18" max="20" width="8.125" customWidth="1"/>
    <col min="21" max="22" width="4.25" customWidth="1"/>
  </cols>
  <sheetData>
    <row r="1" spans="2:20" ht="22.5" customHeight="1">
      <c r="C1" s="90" t="s">
        <v>151</v>
      </c>
      <c r="O1" s="224" t="s">
        <v>243</v>
      </c>
      <c r="P1" s="224"/>
    </row>
    <row r="2" spans="2:20" ht="2.25" customHeight="1">
      <c r="D2" s="14"/>
    </row>
    <row r="3" spans="2:20" ht="18" customHeight="1">
      <c r="B3" s="223"/>
      <c r="C3" s="223"/>
      <c r="D3" s="14" t="s">
        <v>246</v>
      </c>
      <c r="O3" s="181" t="s">
        <v>216</v>
      </c>
      <c r="P3" s="182" t="s">
        <v>157</v>
      </c>
    </row>
    <row r="4" spans="2:20" ht="18" customHeight="1">
      <c r="C4" s="14"/>
      <c r="D4" s="14" t="s">
        <v>247</v>
      </c>
      <c r="O4" s="16">
        <v>80</v>
      </c>
      <c r="P4" s="16">
        <v>3</v>
      </c>
    </row>
    <row r="5" spans="2:20" ht="18" customHeight="1">
      <c r="C5" s="14"/>
      <c r="D5" s="14" t="s">
        <v>432</v>
      </c>
      <c r="G5" s="14"/>
      <c r="O5" s="16">
        <v>50</v>
      </c>
      <c r="P5" s="16">
        <v>2</v>
      </c>
    </row>
    <row r="6" spans="2:20" ht="17.25" customHeight="1">
      <c r="C6" s="14"/>
      <c r="G6" s="14"/>
      <c r="O6" s="16">
        <v>0</v>
      </c>
      <c r="P6" s="16">
        <v>1</v>
      </c>
    </row>
    <row r="7" spans="2:20" s="32" customFormat="1" ht="20.25" customHeight="1" thickBot="1">
      <c r="F7" s="13" t="s">
        <v>139</v>
      </c>
      <c r="J7" s="51" t="s">
        <v>137</v>
      </c>
      <c r="K7" s="164" t="s">
        <v>244</v>
      </c>
      <c r="L7" s="164" t="s">
        <v>138</v>
      </c>
      <c r="S7" s="96"/>
      <c r="T7" s="96"/>
    </row>
    <row r="8" spans="2:20" s="61" customFormat="1" ht="21.75" customHeight="1" thickBot="1">
      <c r="B8" s="183" t="s">
        <v>152</v>
      </c>
      <c r="C8" s="184" t="s">
        <v>121</v>
      </c>
      <c r="D8" s="184" t="s">
        <v>122</v>
      </c>
      <c r="E8" s="184" t="s">
        <v>13</v>
      </c>
      <c r="F8" s="184" t="s">
        <v>33</v>
      </c>
      <c r="G8" s="184" t="s">
        <v>239</v>
      </c>
      <c r="H8" s="184" t="s">
        <v>240</v>
      </c>
      <c r="I8" s="184" t="s">
        <v>241</v>
      </c>
      <c r="J8" s="185" t="s">
        <v>242</v>
      </c>
      <c r="K8" s="185" t="s">
        <v>157</v>
      </c>
      <c r="L8" s="185" t="s">
        <v>245</v>
      </c>
      <c r="O8" s="192" t="s">
        <v>242</v>
      </c>
      <c r="P8" s="180" t="s">
        <v>157</v>
      </c>
      <c r="Q8" s="193" t="s">
        <v>245</v>
      </c>
      <c r="R8" s="203" t="s">
        <v>433</v>
      </c>
    </row>
    <row r="9" spans="2:20" ht="15.75" customHeight="1" thickTop="1">
      <c r="B9" s="66">
        <v>1</v>
      </c>
      <c r="C9" s="5">
        <v>1</v>
      </c>
      <c r="D9" s="5">
        <v>1</v>
      </c>
      <c r="E9" s="5">
        <v>1</v>
      </c>
      <c r="F9" s="5" t="s">
        <v>105</v>
      </c>
      <c r="G9" s="5">
        <v>80</v>
      </c>
      <c r="H9" s="5">
        <v>70</v>
      </c>
      <c r="I9" s="5">
        <v>90</v>
      </c>
      <c r="J9" s="186"/>
      <c r="K9" s="187"/>
      <c r="L9" s="187"/>
      <c r="O9" s="197">
        <f>AVERAGE(G9:I9)</f>
        <v>80</v>
      </c>
      <c r="P9" s="198">
        <f t="shared" ref="P9:P38" si="0">IF(O9&gt;=$O$4,$P$4,IF(O9&gt;=$O$5,$P$5,$P$6))</f>
        <v>3</v>
      </c>
      <c r="Q9" s="199" t="str">
        <f>IF(AND(G9&gt;=80,H9&gt;=80,I9&gt;=80),"○","")</f>
        <v/>
      </c>
    </row>
    <row r="10" spans="2:20" ht="15.75" customHeight="1">
      <c r="B10" s="67">
        <v>2</v>
      </c>
      <c r="C10" s="2">
        <v>1</v>
      </c>
      <c r="D10" s="2">
        <v>1</v>
      </c>
      <c r="E10" s="2">
        <v>2</v>
      </c>
      <c r="F10" s="2" t="s">
        <v>106</v>
      </c>
      <c r="G10" s="2">
        <v>80</v>
      </c>
      <c r="H10" s="2">
        <v>20</v>
      </c>
      <c r="I10" s="2">
        <v>80</v>
      </c>
      <c r="J10" s="188"/>
      <c r="K10" s="189"/>
      <c r="L10" s="189"/>
      <c r="O10" s="197">
        <f t="shared" ref="O10:O38" si="1">AVERAGE(G10:I10)</f>
        <v>60</v>
      </c>
      <c r="P10" s="198">
        <f t="shared" si="0"/>
        <v>2</v>
      </c>
      <c r="Q10" s="199" t="str">
        <f t="shared" ref="Q10:Q38" si="2">IF(AND(G10&gt;=80,H10&gt;=80,I10&gt;=80),"○","")</f>
        <v/>
      </c>
    </row>
    <row r="11" spans="2:20" ht="15.75" customHeight="1">
      <c r="B11" s="67">
        <v>3</v>
      </c>
      <c r="C11" s="2">
        <v>1</v>
      </c>
      <c r="D11" s="2">
        <v>1</v>
      </c>
      <c r="E11" s="2">
        <v>3</v>
      </c>
      <c r="F11" s="2" t="s">
        <v>107</v>
      </c>
      <c r="G11" s="2">
        <v>80</v>
      </c>
      <c r="H11" s="2">
        <v>70</v>
      </c>
      <c r="I11" s="62">
        <v>80</v>
      </c>
      <c r="J11" s="188"/>
      <c r="K11" s="189"/>
      <c r="L11" s="189"/>
      <c r="O11" s="197">
        <f t="shared" si="1"/>
        <v>76.666666666666671</v>
      </c>
      <c r="P11" s="198">
        <f t="shared" si="0"/>
        <v>2</v>
      </c>
      <c r="Q11" s="199" t="str">
        <f t="shared" si="2"/>
        <v/>
      </c>
    </row>
    <row r="12" spans="2:20" ht="18.75" customHeight="1">
      <c r="B12" s="67">
        <v>4</v>
      </c>
      <c r="C12" s="2">
        <v>1</v>
      </c>
      <c r="D12" s="2">
        <v>1</v>
      </c>
      <c r="E12" s="2">
        <v>4</v>
      </c>
      <c r="F12" s="2" t="s">
        <v>108</v>
      </c>
      <c r="G12" s="2">
        <v>20</v>
      </c>
      <c r="H12" s="2">
        <v>80</v>
      </c>
      <c r="I12" s="62">
        <v>40</v>
      </c>
      <c r="J12" s="188"/>
      <c r="K12" s="189"/>
      <c r="L12" s="189"/>
      <c r="O12" s="197">
        <f t="shared" si="1"/>
        <v>46.666666666666664</v>
      </c>
      <c r="P12" s="198">
        <f t="shared" si="0"/>
        <v>1</v>
      </c>
      <c r="Q12" s="199" t="str">
        <f t="shared" si="2"/>
        <v/>
      </c>
    </row>
    <row r="13" spans="2:20" ht="15.75" customHeight="1">
      <c r="B13" s="67">
        <v>5</v>
      </c>
      <c r="C13" s="2">
        <v>1</v>
      </c>
      <c r="D13" s="2">
        <v>1</v>
      </c>
      <c r="E13" s="2">
        <v>5</v>
      </c>
      <c r="F13" s="2" t="s">
        <v>109</v>
      </c>
      <c r="G13" s="2">
        <v>40</v>
      </c>
      <c r="H13" s="2">
        <v>20</v>
      </c>
      <c r="I13" s="62">
        <v>30</v>
      </c>
      <c r="J13" s="188"/>
      <c r="K13" s="189"/>
      <c r="L13" s="189"/>
      <c r="O13" s="197">
        <f t="shared" si="1"/>
        <v>30</v>
      </c>
      <c r="P13" s="198">
        <f t="shared" si="0"/>
        <v>1</v>
      </c>
      <c r="Q13" s="199" t="str">
        <f t="shared" si="2"/>
        <v/>
      </c>
    </row>
    <row r="14" spans="2:20" ht="15.75" customHeight="1">
      <c r="B14" s="67">
        <v>6</v>
      </c>
      <c r="C14" s="2">
        <v>1</v>
      </c>
      <c r="D14" s="2">
        <v>1</v>
      </c>
      <c r="E14" s="2">
        <v>6</v>
      </c>
      <c r="F14" s="2" t="s">
        <v>110</v>
      </c>
      <c r="G14" s="2">
        <v>70</v>
      </c>
      <c r="H14" s="2">
        <v>32</v>
      </c>
      <c r="I14" s="62">
        <v>50</v>
      </c>
      <c r="J14" s="188"/>
      <c r="K14" s="189"/>
      <c r="L14" s="189"/>
      <c r="O14" s="197">
        <f t="shared" si="1"/>
        <v>50.666666666666664</v>
      </c>
      <c r="P14" s="198">
        <f t="shared" si="0"/>
        <v>2</v>
      </c>
      <c r="Q14" s="199" t="str">
        <f t="shared" si="2"/>
        <v/>
      </c>
    </row>
    <row r="15" spans="2:20" ht="15.75" customHeight="1">
      <c r="B15" s="67">
        <v>7</v>
      </c>
      <c r="C15" s="2">
        <v>1</v>
      </c>
      <c r="D15" s="2">
        <v>1</v>
      </c>
      <c r="E15" s="2">
        <v>7</v>
      </c>
      <c r="F15" s="2" t="s">
        <v>111</v>
      </c>
      <c r="G15" s="2">
        <v>80</v>
      </c>
      <c r="H15" s="2">
        <v>90</v>
      </c>
      <c r="I15" s="62">
        <v>90</v>
      </c>
      <c r="J15" s="188"/>
      <c r="K15" s="189"/>
      <c r="L15" s="189"/>
      <c r="O15" s="197">
        <f t="shared" si="1"/>
        <v>86.666666666666671</v>
      </c>
      <c r="P15" s="198">
        <f t="shared" si="0"/>
        <v>3</v>
      </c>
      <c r="Q15" s="199" t="str">
        <f t="shared" si="2"/>
        <v>○</v>
      </c>
    </row>
    <row r="16" spans="2:20" ht="15.75" customHeight="1">
      <c r="B16" s="67">
        <v>8</v>
      </c>
      <c r="C16" s="2">
        <v>1</v>
      </c>
      <c r="D16" s="2">
        <v>1</v>
      </c>
      <c r="E16" s="2">
        <v>8</v>
      </c>
      <c r="F16" s="2" t="s">
        <v>112</v>
      </c>
      <c r="G16" s="2">
        <v>20</v>
      </c>
      <c r="H16" s="2">
        <v>89</v>
      </c>
      <c r="I16" s="62">
        <v>80</v>
      </c>
      <c r="J16" s="188"/>
      <c r="K16" s="189"/>
      <c r="L16" s="189"/>
      <c r="O16" s="197">
        <f t="shared" si="1"/>
        <v>63</v>
      </c>
      <c r="P16" s="198">
        <f t="shared" si="0"/>
        <v>2</v>
      </c>
      <c r="Q16" s="199" t="str">
        <f t="shared" si="2"/>
        <v/>
      </c>
    </row>
    <row r="17" spans="2:17" ht="15.75" customHeight="1">
      <c r="B17" s="67">
        <v>9</v>
      </c>
      <c r="C17" s="2">
        <v>1</v>
      </c>
      <c r="D17" s="2">
        <v>1</v>
      </c>
      <c r="E17" s="2">
        <v>9</v>
      </c>
      <c r="F17" s="2" t="s">
        <v>113</v>
      </c>
      <c r="G17" s="2">
        <v>32</v>
      </c>
      <c r="H17" s="2">
        <v>32</v>
      </c>
      <c r="I17" s="62">
        <v>20</v>
      </c>
      <c r="J17" s="188"/>
      <c r="K17" s="189"/>
      <c r="L17" s="189"/>
      <c r="O17" s="197">
        <f t="shared" si="1"/>
        <v>28</v>
      </c>
      <c r="P17" s="198">
        <f t="shared" si="0"/>
        <v>1</v>
      </c>
      <c r="Q17" s="199" t="str">
        <f t="shared" si="2"/>
        <v/>
      </c>
    </row>
    <row r="18" spans="2:17" ht="15.75" customHeight="1">
      <c r="B18" s="67">
        <v>10</v>
      </c>
      <c r="C18" s="2">
        <v>1</v>
      </c>
      <c r="D18" s="2">
        <v>1</v>
      </c>
      <c r="E18" s="2">
        <v>10</v>
      </c>
      <c r="F18" s="2" t="s">
        <v>114</v>
      </c>
      <c r="G18" s="2">
        <v>55</v>
      </c>
      <c r="H18" s="2">
        <v>57</v>
      </c>
      <c r="I18" s="62">
        <v>10</v>
      </c>
      <c r="J18" s="188"/>
      <c r="K18" s="189"/>
      <c r="L18" s="189"/>
      <c r="O18" s="197">
        <f t="shared" si="1"/>
        <v>40.666666666666664</v>
      </c>
      <c r="P18" s="198">
        <f t="shared" si="0"/>
        <v>1</v>
      </c>
      <c r="Q18" s="199" t="str">
        <f t="shared" si="2"/>
        <v/>
      </c>
    </row>
    <row r="19" spans="2:17" ht="15.75" customHeight="1">
      <c r="B19" s="67">
        <v>11</v>
      </c>
      <c r="C19" s="2">
        <v>1</v>
      </c>
      <c r="D19" s="2">
        <v>2</v>
      </c>
      <c r="E19" s="2">
        <v>1</v>
      </c>
      <c r="F19" s="2" t="s">
        <v>115</v>
      </c>
      <c r="G19" s="106">
        <v>89</v>
      </c>
      <c r="H19" s="106">
        <v>85</v>
      </c>
      <c r="I19" s="62">
        <v>90</v>
      </c>
      <c r="J19" s="188"/>
      <c r="K19" s="189"/>
      <c r="L19" s="189"/>
      <c r="O19" s="197">
        <f t="shared" si="1"/>
        <v>88</v>
      </c>
      <c r="P19" s="198">
        <f t="shared" si="0"/>
        <v>3</v>
      </c>
      <c r="Q19" s="199" t="str">
        <f t="shared" si="2"/>
        <v>○</v>
      </c>
    </row>
    <row r="20" spans="2:17" ht="15.75" customHeight="1">
      <c r="B20" s="67">
        <v>12</v>
      </c>
      <c r="C20" s="2">
        <v>1</v>
      </c>
      <c r="D20" s="2">
        <v>2</v>
      </c>
      <c r="E20" s="2">
        <v>2</v>
      </c>
      <c r="F20" s="2" t="s">
        <v>116</v>
      </c>
      <c r="G20" s="2">
        <v>32</v>
      </c>
      <c r="H20" s="2">
        <v>90</v>
      </c>
      <c r="I20" s="62">
        <v>50</v>
      </c>
      <c r="J20" s="188"/>
      <c r="K20" s="189"/>
      <c r="L20" s="189"/>
      <c r="O20" s="197">
        <f t="shared" si="1"/>
        <v>57.333333333333336</v>
      </c>
      <c r="P20" s="198">
        <f t="shared" si="0"/>
        <v>2</v>
      </c>
      <c r="Q20" s="199" t="str">
        <f t="shared" si="2"/>
        <v/>
      </c>
    </row>
    <row r="21" spans="2:17" ht="15.75" customHeight="1">
      <c r="B21" s="67">
        <v>13</v>
      </c>
      <c r="C21" s="2">
        <v>1</v>
      </c>
      <c r="D21" s="2">
        <v>2</v>
      </c>
      <c r="E21" s="2">
        <v>3</v>
      </c>
      <c r="F21" s="2" t="s">
        <v>117</v>
      </c>
      <c r="G21" s="2">
        <v>56</v>
      </c>
      <c r="H21" s="2">
        <v>50</v>
      </c>
      <c r="I21" s="62">
        <v>10</v>
      </c>
      <c r="J21" s="188"/>
      <c r="K21" s="189"/>
      <c r="L21" s="189"/>
      <c r="O21" s="197">
        <f t="shared" si="1"/>
        <v>38.666666666666664</v>
      </c>
      <c r="P21" s="198">
        <f t="shared" si="0"/>
        <v>1</v>
      </c>
      <c r="Q21" s="199" t="str">
        <f t="shared" si="2"/>
        <v/>
      </c>
    </row>
    <row r="22" spans="2:17" ht="15.75" customHeight="1">
      <c r="B22" s="67">
        <v>14</v>
      </c>
      <c r="C22" s="2">
        <v>1</v>
      </c>
      <c r="D22" s="2">
        <v>2</v>
      </c>
      <c r="E22" s="2">
        <v>4</v>
      </c>
      <c r="F22" s="2" t="s">
        <v>118</v>
      </c>
      <c r="G22" s="2">
        <v>90</v>
      </c>
      <c r="H22" s="62">
        <v>99</v>
      </c>
      <c r="I22" s="62">
        <v>70</v>
      </c>
      <c r="J22" s="188"/>
      <c r="K22" s="189"/>
      <c r="L22" s="189"/>
      <c r="O22" s="197">
        <f t="shared" si="1"/>
        <v>86.333333333333329</v>
      </c>
      <c r="P22" s="198">
        <f t="shared" si="0"/>
        <v>3</v>
      </c>
      <c r="Q22" s="199" t="str">
        <f t="shared" si="2"/>
        <v/>
      </c>
    </row>
    <row r="23" spans="2:17" ht="15.75" customHeight="1">
      <c r="B23" s="67">
        <v>15</v>
      </c>
      <c r="C23" s="2">
        <v>1</v>
      </c>
      <c r="D23" s="2">
        <v>2</v>
      </c>
      <c r="E23" s="2">
        <v>5</v>
      </c>
      <c r="F23" s="2" t="s">
        <v>119</v>
      </c>
      <c r="G23" s="2">
        <v>80</v>
      </c>
      <c r="H23" s="62">
        <v>20</v>
      </c>
      <c r="I23" s="62">
        <v>50</v>
      </c>
      <c r="J23" s="188"/>
      <c r="K23" s="189"/>
      <c r="L23" s="189"/>
      <c r="O23" s="197">
        <f t="shared" si="1"/>
        <v>50</v>
      </c>
      <c r="P23" s="198">
        <f t="shared" si="0"/>
        <v>2</v>
      </c>
      <c r="Q23" s="199" t="str">
        <f t="shared" si="2"/>
        <v/>
      </c>
    </row>
    <row r="24" spans="2:17" ht="15.75" customHeight="1">
      <c r="B24" s="67">
        <v>16</v>
      </c>
      <c r="C24" s="2">
        <v>1</v>
      </c>
      <c r="D24" s="2">
        <v>2</v>
      </c>
      <c r="E24" s="2">
        <v>6</v>
      </c>
      <c r="F24" s="2" t="s">
        <v>120</v>
      </c>
      <c r="G24" s="2">
        <v>57</v>
      </c>
      <c r="H24" s="62">
        <v>50</v>
      </c>
      <c r="I24" s="62">
        <v>70</v>
      </c>
      <c r="J24" s="188"/>
      <c r="K24" s="189"/>
      <c r="L24" s="189"/>
      <c r="O24" s="197">
        <f t="shared" si="1"/>
        <v>59</v>
      </c>
      <c r="P24" s="198">
        <f t="shared" si="0"/>
        <v>2</v>
      </c>
      <c r="Q24" s="199" t="str">
        <f t="shared" si="2"/>
        <v/>
      </c>
    </row>
    <row r="25" spans="2:17" ht="15.75" customHeight="1">
      <c r="B25" s="67">
        <v>17</v>
      </c>
      <c r="C25" s="2">
        <v>1</v>
      </c>
      <c r="D25" s="2">
        <v>2</v>
      </c>
      <c r="E25" s="2">
        <v>7</v>
      </c>
      <c r="F25" s="64" t="s">
        <v>123</v>
      </c>
      <c r="G25" s="2">
        <v>35</v>
      </c>
      <c r="H25" s="62">
        <v>70</v>
      </c>
      <c r="I25" s="62">
        <v>80</v>
      </c>
      <c r="J25" s="188"/>
      <c r="K25" s="189"/>
      <c r="L25" s="189"/>
      <c r="O25" s="197">
        <f t="shared" si="1"/>
        <v>61.666666666666664</v>
      </c>
      <c r="P25" s="198">
        <f t="shared" si="0"/>
        <v>2</v>
      </c>
      <c r="Q25" s="199" t="str">
        <f t="shared" si="2"/>
        <v/>
      </c>
    </row>
    <row r="26" spans="2:17" ht="15.75" customHeight="1">
      <c r="B26" s="67">
        <v>18</v>
      </c>
      <c r="C26" s="2">
        <v>1</v>
      </c>
      <c r="D26" s="2">
        <v>2</v>
      </c>
      <c r="E26" s="2">
        <v>8</v>
      </c>
      <c r="F26" s="64" t="s">
        <v>124</v>
      </c>
      <c r="G26" s="2">
        <v>90</v>
      </c>
      <c r="H26" s="62">
        <v>80</v>
      </c>
      <c r="I26" s="2">
        <v>32</v>
      </c>
      <c r="J26" s="188"/>
      <c r="K26" s="189"/>
      <c r="L26" s="189"/>
      <c r="O26" s="197">
        <f t="shared" si="1"/>
        <v>67.333333333333329</v>
      </c>
      <c r="P26" s="198">
        <f t="shared" si="0"/>
        <v>2</v>
      </c>
      <c r="Q26" s="199" t="str">
        <f t="shared" si="2"/>
        <v/>
      </c>
    </row>
    <row r="27" spans="2:17" ht="15.75" customHeight="1">
      <c r="B27" s="67">
        <v>19</v>
      </c>
      <c r="C27" s="2">
        <v>1</v>
      </c>
      <c r="D27" s="2">
        <v>2</v>
      </c>
      <c r="E27" s="2">
        <v>9</v>
      </c>
      <c r="F27" s="64" t="s">
        <v>125</v>
      </c>
      <c r="G27" s="2">
        <v>50</v>
      </c>
      <c r="H27" s="62">
        <v>20</v>
      </c>
      <c r="I27" s="2">
        <v>55</v>
      </c>
      <c r="J27" s="188"/>
      <c r="K27" s="189"/>
      <c r="L27" s="189"/>
      <c r="O27" s="197">
        <f t="shared" si="1"/>
        <v>41.666666666666664</v>
      </c>
      <c r="P27" s="198">
        <f t="shared" si="0"/>
        <v>1</v>
      </c>
      <c r="Q27" s="199" t="str">
        <f t="shared" si="2"/>
        <v/>
      </c>
    </row>
    <row r="28" spans="2:17" ht="15.75" customHeight="1">
      <c r="B28" s="67">
        <v>20</v>
      </c>
      <c r="C28" s="2">
        <v>1</v>
      </c>
      <c r="D28" s="2">
        <v>2</v>
      </c>
      <c r="E28" s="2">
        <v>10</v>
      </c>
      <c r="F28" s="64" t="s">
        <v>126</v>
      </c>
      <c r="G28" s="106">
        <v>80</v>
      </c>
      <c r="H28" s="62">
        <v>90</v>
      </c>
      <c r="I28" s="106">
        <v>100</v>
      </c>
      <c r="J28" s="188"/>
      <c r="K28" s="189"/>
      <c r="L28" s="189"/>
      <c r="O28" s="197">
        <f t="shared" si="1"/>
        <v>90</v>
      </c>
      <c r="P28" s="198">
        <f t="shared" si="0"/>
        <v>3</v>
      </c>
      <c r="Q28" s="199" t="str">
        <f t="shared" si="2"/>
        <v>○</v>
      </c>
    </row>
    <row r="29" spans="2:17" ht="15.75" customHeight="1">
      <c r="B29" s="67">
        <v>21</v>
      </c>
      <c r="C29" s="2">
        <v>1</v>
      </c>
      <c r="D29" s="2">
        <v>3</v>
      </c>
      <c r="E29" s="2">
        <v>1</v>
      </c>
      <c r="F29" s="64" t="s">
        <v>127</v>
      </c>
      <c r="G29" s="2">
        <v>20</v>
      </c>
      <c r="H29" s="62">
        <v>20</v>
      </c>
      <c r="I29" s="2">
        <v>32</v>
      </c>
      <c r="J29" s="188"/>
      <c r="K29" s="189"/>
      <c r="L29" s="189"/>
      <c r="O29" s="197">
        <f t="shared" si="1"/>
        <v>24</v>
      </c>
      <c r="P29" s="198">
        <f t="shared" si="0"/>
        <v>1</v>
      </c>
      <c r="Q29" s="199" t="str">
        <f t="shared" si="2"/>
        <v/>
      </c>
    </row>
    <row r="30" spans="2:17" ht="15.75" customHeight="1">
      <c r="B30" s="67">
        <v>22</v>
      </c>
      <c r="C30" s="2">
        <v>1</v>
      </c>
      <c r="D30" s="2">
        <v>3</v>
      </c>
      <c r="E30" s="2">
        <v>2</v>
      </c>
      <c r="F30" s="64" t="s">
        <v>128</v>
      </c>
      <c r="G30" s="2">
        <v>32</v>
      </c>
      <c r="H30" s="62">
        <v>50</v>
      </c>
      <c r="I30" s="62">
        <v>20</v>
      </c>
      <c r="J30" s="188"/>
      <c r="K30" s="189"/>
      <c r="L30" s="189"/>
      <c r="O30" s="197">
        <f t="shared" si="1"/>
        <v>34</v>
      </c>
      <c r="P30" s="198">
        <f t="shared" si="0"/>
        <v>1</v>
      </c>
      <c r="Q30" s="199" t="str">
        <f t="shared" si="2"/>
        <v/>
      </c>
    </row>
    <row r="31" spans="2:17" ht="15.75" customHeight="1">
      <c r="B31" s="67">
        <v>23</v>
      </c>
      <c r="C31" s="2">
        <v>1</v>
      </c>
      <c r="D31" s="2">
        <v>3</v>
      </c>
      <c r="E31" s="2">
        <v>3</v>
      </c>
      <c r="F31" s="64" t="s">
        <v>129</v>
      </c>
      <c r="G31" s="2">
        <v>80</v>
      </c>
      <c r="H31" s="62">
        <v>10</v>
      </c>
      <c r="I31" s="62">
        <v>10</v>
      </c>
      <c r="J31" s="188"/>
      <c r="K31" s="189"/>
      <c r="L31" s="189"/>
      <c r="O31" s="197">
        <f t="shared" si="1"/>
        <v>33.333333333333336</v>
      </c>
      <c r="P31" s="198">
        <f t="shared" si="0"/>
        <v>1</v>
      </c>
      <c r="Q31" s="199" t="str">
        <f t="shared" si="2"/>
        <v/>
      </c>
    </row>
    <row r="32" spans="2:17" ht="15.75" customHeight="1">
      <c r="B32" s="67">
        <v>24</v>
      </c>
      <c r="C32" s="2">
        <v>1</v>
      </c>
      <c r="D32" s="2">
        <v>3</v>
      </c>
      <c r="E32" s="2">
        <v>4</v>
      </c>
      <c r="F32" s="64" t="s">
        <v>130</v>
      </c>
      <c r="G32" s="2">
        <v>20</v>
      </c>
      <c r="H32" s="62">
        <v>20</v>
      </c>
      <c r="I32" s="62">
        <v>20</v>
      </c>
      <c r="J32" s="188"/>
      <c r="K32" s="189"/>
      <c r="L32" s="189"/>
      <c r="O32" s="197">
        <f t="shared" si="1"/>
        <v>20</v>
      </c>
      <c r="P32" s="198">
        <f t="shared" si="0"/>
        <v>1</v>
      </c>
      <c r="Q32" s="199" t="str">
        <f t="shared" si="2"/>
        <v/>
      </c>
    </row>
    <row r="33" spans="2:17" ht="15.75" customHeight="1">
      <c r="B33" s="67">
        <v>25</v>
      </c>
      <c r="C33" s="2">
        <v>1</v>
      </c>
      <c r="D33" s="2">
        <v>3</v>
      </c>
      <c r="E33" s="2">
        <v>5</v>
      </c>
      <c r="F33" s="64" t="s">
        <v>131</v>
      </c>
      <c r="G33" s="2">
        <v>65</v>
      </c>
      <c r="H33" s="62">
        <v>70</v>
      </c>
      <c r="I33" s="62">
        <v>60</v>
      </c>
      <c r="J33" s="188"/>
      <c r="K33" s="189"/>
      <c r="L33" s="189"/>
      <c r="O33" s="197">
        <f t="shared" si="1"/>
        <v>65</v>
      </c>
      <c r="P33" s="198">
        <f t="shared" si="0"/>
        <v>2</v>
      </c>
      <c r="Q33" s="199" t="str">
        <f t="shared" si="2"/>
        <v/>
      </c>
    </row>
    <row r="34" spans="2:17" ht="15.75" customHeight="1">
      <c r="B34" s="67">
        <v>26</v>
      </c>
      <c r="C34" s="2">
        <v>1</v>
      </c>
      <c r="D34" s="2">
        <v>3</v>
      </c>
      <c r="E34" s="2">
        <v>6</v>
      </c>
      <c r="F34" s="64" t="s">
        <v>132</v>
      </c>
      <c r="G34" s="2">
        <v>55</v>
      </c>
      <c r="H34" s="62">
        <v>100</v>
      </c>
      <c r="I34" s="2">
        <v>90</v>
      </c>
      <c r="J34" s="188"/>
      <c r="K34" s="189"/>
      <c r="L34" s="189"/>
      <c r="O34" s="197">
        <f t="shared" si="1"/>
        <v>81.666666666666671</v>
      </c>
      <c r="P34" s="198">
        <f t="shared" si="0"/>
        <v>3</v>
      </c>
      <c r="Q34" s="199" t="str">
        <f t="shared" si="2"/>
        <v/>
      </c>
    </row>
    <row r="35" spans="2:17" ht="15.75" customHeight="1">
      <c r="B35" s="67">
        <v>27</v>
      </c>
      <c r="C35" s="2">
        <v>1</v>
      </c>
      <c r="D35" s="2">
        <v>3</v>
      </c>
      <c r="E35" s="2">
        <v>7</v>
      </c>
      <c r="F35" s="64" t="s">
        <v>133</v>
      </c>
      <c r="G35" s="2">
        <v>89</v>
      </c>
      <c r="H35" s="62">
        <v>20</v>
      </c>
      <c r="I35" s="2">
        <v>32</v>
      </c>
      <c r="J35" s="188"/>
      <c r="K35" s="189"/>
      <c r="L35" s="189"/>
      <c r="O35" s="197">
        <f t="shared" si="1"/>
        <v>47</v>
      </c>
      <c r="P35" s="198">
        <f t="shared" si="0"/>
        <v>1</v>
      </c>
      <c r="Q35" s="199" t="str">
        <f t="shared" si="2"/>
        <v/>
      </c>
    </row>
    <row r="36" spans="2:17" ht="15.75" customHeight="1">
      <c r="B36" s="67">
        <v>28</v>
      </c>
      <c r="C36" s="2">
        <v>1</v>
      </c>
      <c r="D36" s="2">
        <v>3</v>
      </c>
      <c r="E36" s="2">
        <v>8</v>
      </c>
      <c r="F36" s="64" t="s">
        <v>134</v>
      </c>
      <c r="G36" s="2">
        <v>32</v>
      </c>
      <c r="H36" s="62">
        <v>50</v>
      </c>
      <c r="I36" s="2">
        <v>55</v>
      </c>
      <c r="J36" s="188"/>
      <c r="K36" s="189"/>
      <c r="L36" s="189"/>
      <c r="O36" s="197">
        <f t="shared" si="1"/>
        <v>45.666666666666664</v>
      </c>
      <c r="P36" s="198">
        <f t="shared" si="0"/>
        <v>1</v>
      </c>
      <c r="Q36" s="199" t="str">
        <f t="shared" si="2"/>
        <v/>
      </c>
    </row>
    <row r="37" spans="2:17" ht="15.75" customHeight="1">
      <c r="B37" s="67">
        <v>29</v>
      </c>
      <c r="C37" s="2">
        <v>1</v>
      </c>
      <c r="D37" s="2">
        <v>3</v>
      </c>
      <c r="E37" s="2">
        <v>9</v>
      </c>
      <c r="F37" s="64" t="s">
        <v>135</v>
      </c>
      <c r="G37" s="2">
        <v>80</v>
      </c>
      <c r="H37" s="62">
        <v>70</v>
      </c>
      <c r="I37" s="2">
        <v>20</v>
      </c>
      <c r="J37" s="188"/>
      <c r="K37" s="189"/>
      <c r="L37" s="189"/>
      <c r="O37" s="197">
        <f t="shared" si="1"/>
        <v>56.666666666666664</v>
      </c>
      <c r="P37" s="198">
        <f t="shared" si="0"/>
        <v>2</v>
      </c>
      <c r="Q37" s="199" t="str">
        <f t="shared" si="2"/>
        <v/>
      </c>
    </row>
    <row r="38" spans="2:17" ht="15.75" customHeight="1" thickBot="1">
      <c r="B38" s="68">
        <v>30</v>
      </c>
      <c r="C38" s="10">
        <v>1</v>
      </c>
      <c r="D38" s="10">
        <v>3</v>
      </c>
      <c r="E38" s="10">
        <v>10</v>
      </c>
      <c r="F38" s="65" t="s">
        <v>136</v>
      </c>
      <c r="G38" s="10">
        <v>20</v>
      </c>
      <c r="H38" s="63">
        <v>80</v>
      </c>
      <c r="I38" s="10">
        <v>32</v>
      </c>
      <c r="J38" s="190"/>
      <c r="K38" s="191"/>
      <c r="L38" s="191"/>
      <c r="O38" s="200">
        <f t="shared" si="1"/>
        <v>44</v>
      </c>
      <c r="P38" s="201">
        <f t="shared" si="0"/>
        <v>1</v>
      </c>
      <c r="Q38" s="202" t="str">
        <f t="shared" si="2"/>
        <v/>
      </c>
    </row>
  </sheetData>
  <mergeCells count="2">
    <mergeCell ref="B3:C3"/>
    <mergeCell ref="O1:P1"/>
  </mergeCells>
  <phoneticPr fontId="5"/>
  <pageMargins left="0.48" right="0.75" top="0.43" bottom="1" header="0.51200000000000001" footer="0.51200000000000001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表紙</vt:lpstr>
      <vt:lpstr>絶対参照</vt:lpstr>
      <vt:lpstr>IF</vt:lpstr>
      <vt:lpstr>IF 入れ子</vt:lpstr>
      <vt:lpstr>IF・AND</vt:lpstr>
      <vt:lpstr>COUNTIF</vt:lpstr>
      <vt:lpstr>COUNTIFS</vt:lpstr>
      <vt:lpstr>セキュリティ設定（パスワード）</vt:lpstr>
      <vt:lpstr>問題1</vt:lpstr>
      <vt:lpstr>問題2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Yamaura</dc:creator>
  <cp:lastModifiedBy>it01</cp:lastModifiedBy>
  <cp:lastPrinted>2012-08-21T09:54:45Z</cp:lastPrinted>
  <dcterms:created xsi:type="dcterms:W3CDTF">2005-07-17T05:37:21Z</dcterms:created>
  <dcterms:modified xsi:type="dcterms:W3CDTF">2015-07-31T05:20:14Z</dcterms:modified>
</cp:coreProperties>
</file>