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t02\Desktop\"/>
    </mc:Choice>
  </mc:AlternateContent>
  <xr:revisionPtr revIDLastSave="0" documentId="13_ncr:1_{751DEF84-2246-4CEF-9D39-5062817ABB9C}" xr6:coauthVersionLast="47" xr6:coauthVersionMax="47" xr10:uidLastSave="{00000000-0000-0000-0000-000000000000}"/>
  <bookViews>
    <workbookView xWindow="20370" yWindow="-120" windowWidth="29040" windowHeight="15720" tabRatio="891" xr2:uid="{00000000-000D-0000-FFFF-FFFF00000000}"/>
  </bookViews>
  <sheets>
    <sheet name="表紙" sheetId="71" r:id="rId1"/>
    <sheet name="関数の挿入" sheetId="104" r:id="rId2"/>
    <sheet name="COUNT" sheetId="124" r:id="rId3"/>
    <sheet name="IF" sheetId="99" r:id="rId4"/>
    <sheet name="COUNTIF" sheetId="98" r:id="rId5"/>
    <sheet name="条件付き書式" sheetId="103" r:id="rId6"/>
    <sheet name="文字列操作" sheetId="133" r:id="rId7"/>
    <sheet name="データシート" sheetId="134" r:id="rId8"/>
    <sheet name="並べ替え" sheetId="135" r:id="rId9"/>
    <sheet name="抽出" sheetId="136" r:id="rId10"/>
    <sheet name="コピー1" sheetId="145" r:id="rId11"/>
    <sheet name="グループ化" sheetId="144" r:id="rId12"/>
    <sheet name="コピー 2" sheetId="147" r:id="rId13"/>
    <sheet name="グラフ １" sheetId="141" r:id="rId14"/>
    <sheet name="グラフ２" sheetId="138" r:id="rId15"/>
    <sheet name="グラフ ３" sheetId="142" r:id="rId16"/>
    <sheet name="印刷シート" sheetId="118" r:id="rId17"/>
    <sheet name="印刷１" sheetId="109" r:id="rId18"/>
    <sheet name="印刷２" sheetId="45" r:id="rId19"/>
    <sheet name="印刷３" sheetId="112" r:id="rId20"/>
    <sheet name="ファイルの種類" sheetId="132" r:id="rId21"/>
    <sheet name="保存" sheetId="130" r:id="rId22"/>
    <sheet name="印刷４" sheetId="111" state="hidden" r:id="rId23"/>
    <sheet name="ウィンドウ枠の固定" sheetId="33" state="hidden" r:id="rId24"/>
    <sheet name="IF 入れ子" sheetId="122" state="hidden" r:id="rId25"/>
    <sheet name="COUNTIF (2)" sheetId="126" state="hidden" r:id="rId26"/>
    <sheet name="セル参照" sheetId="75" state="hidden" r:id="rId27"/>
    <sheet name="演習1" sheetId="139" r:id="rId28"/>
    <sheet name="演習2" sheetId="140" r:id="rId29"/>
    <sheet name="Sheet3" sheetId="129" r:id="rId30"/>
    <sheet name="Sheet5" sheetId="131" r:id="rId31"/>
  </sheets>
  <definedNames>
    <definedName name="_xlnm._FilterDatabase" localSheetId="4" hidden="1">COUNTIF!$Q$6:$W$18</definedName>
    <definedName name="_xlnm._FilterDatabase" localSheetId="25" hidden="1">'COUNTIF (2)'!$N$6:$T$18</definedName>
    <definedName name="_xlnm._FilterDatabase" localSheetId="23" hidden="1">ウィンドウ枠の固定!#REF!</definedName>
    <definedName name="_xlnm._FilterDatabase" localSheetId="13" hidden="1">'グラフ １'!#REF!</definedName>
    <definedName name="_xlnm._FilterDatabase" localSheetId="15" hidden="1">'グラフ ３'!#REF!</definedName>
    <definedName name="_xlnm._FilterDatabase" localSheetId="14" hidden="1">グラフ２!#REF!</definedName>
    <definedName name="_xlnm._FilterDatabase" localSheetId="7" hidden="1">データシート!$A$11:$N$111</definedName>
    <definedName name="_xlnm._FilterDatabase" localSheetId="18" hidden="1">印刷２!#REF!</definedName>
    <definedName name="_xlnm._FilterDatabase" localSheetId="19" hidden="1">印刷３!#REF!</definedName>
    <definedName name="_xlnm._FilterDatabase" localSheetId="22" hidden="1">印刷４!#REF!</definedName>
    <definedName name="_xlnm._FilterDatabase" localSheetId="27" hidden="1">演習1!$A$18:$F$53</definedName>
    <definedName name="_xlnm._FilterDatabase" localSheetId="28" hidden="1">演習2!$B$18:$D$52</definedName>
    <definedName name="_xlchart.v1.0" hidden="1">データシート!$M$11</definedName>
    <definedName name="_xlchart.v1.1" hidden="1">データシート!$M$12:$M$111</definedName>
    <definedName name="_xlchart.v1.2" hidden="1">演習2!$D$18:$D$71</definedName>
    <definedName name="_xlnm.Print_Area" localSheetId="23">ウィンドウ枠の固定!#REF!</definedName>
    <definedName name="_xlnm.Print_Area" localSheetId="17">印刷１!$A$1:$U$30</definedName>
    <definedName name="_xlnm.Print_Area" localSheetId="22">印刷４!$A$1:$L$28</definedName>
    <definedName name="_xlnm.Print_Area" localSheetId="0">表紙!$A$1:$M$37</definedName>
    <definedName name="_xlnm.Print_Titles" localSheetId="16">印刷シート!$1:$5</definedName>
  </definedNames>
  <calcPr calcId="191029"/>
  <extLst>
    <ext xmlns:x14="http://schemas.microsoft.com/office/spreadsheetml/2009/9/main" uri="{79F54976-1DA5-4618-B147-4CDE4B953A38}">
      <x14:workbookPr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03" l="1"/>
  <c r="P22" i="103"/>
  <c r="U20" i="98" l="1"/>
  <c r="Q6" i="133"/>
  <c r="P24" i="103"/>
  <c r="P25" i="103"/>
  <c r="P26" i="103"/>
  <c r="P27" i="103"/>
  <c r="P28" i="103"/>
  <c r="P29" i="103"/>
  <c r="P30" i="103"/>
  <c r="P31" i="103"/>
  <c r="P23" i="103"/>
  <c r="M13" i="134" l="1"/>
  <c r="M12" i="134"/>
  <c r="U19" i="98" l="1"/>
  <c r="Q8" i="99"/>
  <c r="Q9" i="99"/>
  <c r="Q10" i="99"/>
  <c r="Q11" i="99"/>
  <c r="Q12" i="99"/>
  <c r="Q13" i="99"/>
  <c r="Q14" i="99"/>
  <c r="Q15" i="99"/>
  <c r="Q16" i="99"/>
  <c r="Q7" i="99"/>
  <c r="Q7" i="133" l="1"/>
  <c r="Q8" i="133"/>
  <c r="Q9" i="133"/>
  <c r="Q10" i="133"/>
  <c r="M111" i="134" l="1"/>
  <c r="N111" i="134" s="1"/>
  <c r="M110" i="134"/>
  <c r="N110" i="134" s="1"/>
  <c r="M109" i="134"/>
  <c r="M108" i="134"/>
  <c r="N108" i="134" s="1"/>
  <c r="M107" i="134"/>
  <c r="M106" i="134"/>
  <c r="M105" i="134"/>
  <c r="M104" i="134"/>
  <c r="M103" i="134"/>
  <c r="M102" i="134"/>
  <c r="M101" i="134"/>
  <c r="M100" i="134"/>
  <c r="M99" i="134"/>
  <c r="M98" i="134"/>
  <c r="M97" i="134"/>
  <c r="N97" i="134" s="1"/>
  <c r="M96" i="134"/>
  <c r="N96" i="134" s="1"/>
  <c r="M95" i="134"/>
  <c r="M94" i="134"/>
  <c r="N94" i="134" s="1"/>
  <c r="M93" i="134"/>
  <c r="M92" i="134"/>
  <c r="N92" i="134" s="1"/>
  <c r="M91" i="134"/>
  <c r="N91" i="134" s="1"/>
  <c r="M90" i="134"/>
  <c r="M89" i="134"/>
  <c r="N89" i="134" s="1"/>
  <c r="M88" i="134"/>
  <c r="N88" i="134" s="1"/>
  <c r="M87" i="134"/>
  <c r="M86" i="134"/>
  <c r="M85" i="134"/>
  <c r="M84" i="134"/>
  <c r="M83" i="134"/>
  <c r="M82" i="134"/>
  <c r="M81" i="134"/>
  <c r="M80" i="134"/>
  <c r="M79" i="134"/>
  <c r="M78" i="134"/>
  <c r="M77" i="134"/>
  <c r="N77" i="134" s="1"/>
  <c r="M76" i="134"/>
  <c r="N76" i="134" s="1"/>
  <c r="M75" i="134"/>
  <c r="N75" i="134" s="1"/>
  <c r="M74" i="134"/>
  <c r="M73" i="134"/>
  <c r="M72" i="134"/>
  <c r="M71" i="134"/>
  <c r="M70" i="134"/>
  <c r="M69" i="134"/>
  <c r="M68" i="134"/>
  <c r="M67" i="134"/>
  <c r="N67" i="134" s="1"/>
  <c r="M66" i="134"/>
  <c r="M65" i="134"/>
  <c r="N65" i="134" s="1"/>
  <c r="M64" i="134"/>
  <c r="M63" i="134"/>
  <c r="N63" i="134" s="1"/>
  <c r="M62" i="134"/>
  <c r="M61" i="134"/>
  <c r="M60" i="134"/>
  <c r="N60" i="134" s="1"/>
  <c r="M59" i="134"/>
  <c r="M58" i="134"/>
  <c r="M57" i="134"/>
  <c r="M56" i="134"/>
  <c r="N56" i="134" s="1"/>
  <c r="M55" i="134"/>
  <c r="M54" i="134"/>
  <c r="M53" i="134"/>
  <c r="M52" i="134"/>
  <c r="M51" i="134"/>
  <c r="M50" i="134"/>
  <c r="M49" i="134"/>
  <c r="M48" i="134"/>
  <c r="M47" i="134"/>
  <c r="M46" i="134"/>
  <c r="M45" i="134"/>
  <c r="N45" i="134" s="1"/>
  <c r="M44" i="134"/>
  <c r="M43" i="134"/>
  <c r="N43" i="134" s="1"/>
  <c r="M42" i="134"/>
  <c r="N42" i="134" s="1"/>
  <c r="M41" i="134"/>
  <c r="M40" i="134"/>
  <c r="N40" i="134" s="1"/>
  <c r="M39" i="134"/>
  <c r="M38" i="134"/>
  <c r="N38" i="134" s="1"/>
  <c r="M37" i="134"/>
  <c r="M36" i="134"/>
  <c r="N36" i="134" s="1"/>
  <c r="M35" i="134"/>
  <c r="M34" i="134"/>
  <c r="N34" i="134" s="1"/>
  <c r="M33" i="134"/>
  <c r="N33" i="134" s="1"/>
  <c r="M32" i="134"/>
  <c r="M31" i="134"/>
  <c r="M30" i="134"/>
  <c r="M29" i="134"/>
  <c r="N29" i="134" s="1"/>
  <c r="M28" i="134"/>
  <c r="M27" i="134"/>
  <c r="M26" i="134"/>
  <c r="N26" i="134" s="1"/>
  <c r="M25" i="134"/>
  <c r="M24" i="134"/>
  <c r="M23" i="134"/>
  <c r="M22" i="134"/>
  <c r="M21" i="134"/>
  <c r="N21" i="134" s="1"/>
  <c r="M20" i="134"/>
  <c r="M19" i="134"/>
  <c r="M18" i="134"/>
  <c r="M17" i="134"/>
  <c r="M16" i="134"/>
  <c r="M15" i="134"/>
  <c r="M14" i="134"/>
  <c r="N14" i="134" l="1"/>
  <c r="N28" i="134"/>
  <c r="N32" i="134"/>
  <c r="N64" i="134"/>
  <c r="N72" i="134"/>
  <c r="N100" i="134"/>
  <c r="N25" i="134"/>
  <c r="N37" i="134"/>
  <c r="N41" i="134"/>
  <c r="N49" i="134"/>
  <c r="N53" i="134"/>
  <c r="N57" i="134"/>
  <c r="N61" i="134"/>
  <c r="N69" i="134"/>
  <c r="N73" i="134"/>
  <c r="N81" i="134"/>
  <c r="N85" i="134"/>
  <c r="N93" i="134"/>
  <c r="N101" i="134"/>
  <c r="N105" i="134"/>
  <c r="N109" i="134"/>
  <c r="N16" i="134"/>
  <c r="N44" i="134"/>
  <c r="N68" i="134"/>
  <c r="N18" i="134"/>
  <c r="N22" i="134"/>
  <c r="N30" i="134"/>
  <c r="N50" i="134"/>
  <c r="N54" i="134"/>
  <c r="N58" i="134"/>
  <c r="N62" i="134"/>
  <c r="N66" i="134"/>
  <c r="N70" i="134"/>
  <c r="N74" i="134"/>
  <c r="N78" i="134"/>
  <c r="N82" i="134"/>
  <c r="N86" i="134"/>
  <c r="N90" i="134"/>
  <c r="N98" i="134"/>
  <c r="N102" i="134"/>
  <c r="N106" i="134"/>
  <c r="N24" i="134"/>
  <c r="N48" i="134"/>
  <c r="N52" i="134"/>
  <c r="N80" i="134"/>
  <c r="N84" i="134"/>
  <c r="N104" i="134"/>
  <c r="N19" i="134"/>
  <c r="N23" i="134"/>
  <c r="N27" i="134"/>
  <c r="N31" i="134"/>
  <c r="N35" i="134"/>
  <c r="N39" i="134"/>
  <c r="N47" i="134"/>
  <c r="N51" i="134"/>
  <c r="N55" i="134"/>
  <c r="N71" i="134"/>
  <c r="N83" i="134"/>
  <c r="N87" i="134"/>
  <c r="N95" i="134"/>
  <c r="N99" i="134"/>
  <c r="N103" i="134"/>
  <c r="N107" i="134"/>
  <c r="N59" i="134"/>
  <c r="N46" i="134"/>
  <c r="N79" i="134"/>
  <c r="N20" i="134"/>
  <c r="N12" i="134"/>
  <c r="N13" i="134"/>
  <c r="N15" i="134"/>
  <c r="N17" i="134"/>
  <c r="O23" i="103"/>
  <c r="O24" i="103"/>
  <c r="O25" i="103"/>
  <c r="O26" i="103"/>
  <c r="O27" i="103"/>
  <c r="O28" i="103"/>
  <c r="O29" i="103"/>
  <c r="O30" i="103"/>
  <c r="O31" i="103"/>
  <c r="Q8" i="126"/>
  <c r="Q9" i="126"/>
  <c r="Q10" i="126"/>
  <c r="Q11" i="126"/>
  <c r="Q12" i="126"/>
  <c r="Q13" i="126"/>
  <c r="Q14" i="126"/>
  <c r="Q15" i="126"/>
  <c r="Q16" i="126"/>
  <c r="Q7" i="126"/>
  <c r="T7" i="98" l="1"/>
  <c r="O8" i="103" l="1"/>
  <c r="O17" i="103"/>
  <c r="O16" i="103"/>
  <c r="O15" i="103"/>
  <c r="O14" i="103"/>
  <c r="O13" i="103"/>
  <c r="O12" i="103"/>
  <c r="O11" i="103"/>
  <c r="O10" i="103"/>
  <c r="O9" i="103"/>
  <c r="T8" i="98"/>
  <c r="T9" i="98"/>
  <c r="T10" i="98"/>
  <c r="T11" i="98"/>
  <c r="T12" i="98"/>
  <c r="T13" i="98"/>
  <c r="T14" i="98"/>
  <c r="T15" i="98"/>
  <c r="T16" i="98"/>
  <c r="U21" i="98" l="1"/>
  <c r="S7" i="126"/>
  <c r="O19" i="124" l="1"/>
  <c r="O18" i="124"/>
  <c r="O17" i="124"/>
  <c r="Q19" i="104" l="1"/>
  <c r="Q18" i="104"/>
  <c r="P9" i="103" l="1"/>
  <c r="P10" i="103"/>
  <c r="P11" i="103"/>
  <c r="P12" i="103"/>
  <c r="P13" i="103"/>
  <c r="P14" i="103"/>
  <c r="P15" i="103"/>
  <c r="P16" i="103"/>
  <c r="P17" i="103"/>
  <c r="P8" i="103"/>
</calcChain>
</file>

<file path=xl/sharedStrings.xml><?xml version="1.0" encoding="utf-8"?>
<sst xmlns="http://schemas.openxmlformats.org/spreadsheetml/2006/main" count="1432" uniqueCount="792">
  <si>
    <t>用紙の上部や下部に、タイトル・日付・ページなどを印刷する</t>
    <rPh sb="0" eb="2">
      <t>ヨウシ</t>
    </rPh>
    <rPh sb="3" eb="5">
      <t>ジョウブ</t>
    </rPh>
    <rPh sb="6" eb="8">
      <t>カブ</t>
    </rPh>
    <rPh sb="15" eb="17">
      <t>ヒヅケ</t>
    </rPh>
    <rPh sb="24" eb="26">
      <t>インサツ</t>
    </rPh>
    <phoneticPr fontId="15"/>
  </si>
  <si>
    <t>ウィンドウ枠の固定</t>
    <rPh sb="5" eb="6">
      <t>ワク</t>
    </rPh>
    <rPh sb="7" eb="9">
      <t>コテイ</t>
    </rPh>
    <phoneticPr fontId="15"/>
  </si>
  <si>
    <t>【手順】</t>
    <rPh sb="1" eb="3">
      <t>テジュン</t>
    </rPh>
    <phoneticPr fontId="15"/>
  </si>
  <si>
    <t>氏名</t>
    <rPh sb="0" eb="2">
      <t>シメイ</t>
    </rPh>
    <phoneticPr fontId="15"/>
  </si>
  <si>
    <t>国語</t>
    <rPh sb="0" eb="2">
      <t>コクゴ</t>
    </rPh>
    <phoneticPr fontId="15"/>
  </si>
  <si>
    <t>①答えを表示したいセルをクリック</t>
    <rPh sb="1" eb="2">
      <t>コタ</t>
    </rPh>
    <rPh sb="4" eb="6">
      <t>ヒョウジ</t>
    </rPh>
    <phoneticPr fontId="15"/>
  </si>
  <si>
    <t>順位</t>
    <rPh sb="0" eb="2">
      <t>ジュンイ</t>
    </rPh>
    <phoneticPr fontId="15"/>
  </si>
  <si>
    <t>評価</t>
    <rPh sb="0" eb="2">
      <t>ヒョウカ</t>
    </rPh>
    <phoneticPr fontId="15"/>
  </si>
  <si>
    <t>☆</t>
    <phoneticPr fontId="15"/>
  </si>
  <si>
    <t>金額</t>
    <rPh sb="0" eb="2">
      <t>キンガク</t>
    </rPh>
    <phoneticPr fontId="15"/>
  </si>
  <si>
    <t>画用紙</t>
    <rPh sb="0" eb="3">
      <t>ガヨウシ</t>
    </rPh>
    <phoneticPr fontId="15"/>
  </si>
  <si>
    <t>【方法１】</t>
    <rPh sb="1" eb="3">
      <t>ホウホウ</t>
    </rPh>
    <phoneticPr fontId="15"/>
  </si>
  <si>
    <t>【方法２】</t>
    <rPh sb="1" eb="3">
      <t>ホウホウ</t>
    </rPh>
    <phoneticPr fontId="15"/>
  </si>
  <si>
    <t>「オートSUM」 ボタンから挿入する</t>
    <rPh sb="14" eb="16">
      <t>ソウニュウ</t>
    </rPh>
    <phoneticPr fontId="15"/>
  </si>
  <si>
    <t>「関数の挿入」ボタンから挿入する</t>
    <rPh sb="1" eb="3">
      <t>カンスウ</t>
    </rPh>
    <rPh sb="4" eb="6">
      <t>ソウニュウ</t>
    </rPh>
    <rPh sb="12" eb="14">
      <t>ソウニュウ</t>
    </rPh>
    <phoneticPr fontId="15"/>
  </si>
  <si>
    <t>人</t>
    <rPh sb="0" eb="1">
      <t>ニン</t>
    </rPh>
    <phoneticPr fontId="15"/>
  </si>
  <si>
    <t>　【行・列のタイトル】</t>
    <rPh sb="2" eb="3">
      <t>ギョウ</t>
    </rPh>
    <rPh sb="4" eb="5">
      <t>レツ</t>
    </rPh>
    <phoneticPr fontId="15"/>
  </si>
  <si>
    <t>③該当の関数を指定し、「OK」する</t>
    <rPh sb="1" eb="3">
      <t>ガイトウ</t>
    </rPh>
    <rPh sb="4" eb="6">
      <t>カンスウ</t>
    </rPh>
    <rPh sb="7" eb="9">
      <t>シテイ</t>
    </rPh>
    <phoneticPr fontId="15"/>
  </si>
  <si>
    <r>
      <t>②</t>
    </r>
    <r>
      <rPr>
        <sz val="11"/>
        <color indexed="12"/>
        <rFont val="ＭＳ Ｐゴシック"/>
        <family val="3"/>
        <charset val="128"/>
      </rPr>
      <t>「関数の挿入」</t>
    </r>
    <r>
      <rPr>
        <sz val="11"/>
        <rFont val="ＭＳ Ｐゴシック"/>
        <family val="3"/>
        <charset val="128"/>
      </rPr>
      <t>ボタンをクリック</t>
    </r>
    <rPh sb="2" eb="4">
      <t>カンスウ</t>
    </rPh>
    <rPh sb="5" eb="7">
      <t>ソウニュウ</t>
    </rPh>
    <phoneticPr fontId="15"/>
  </si>
  <si>
    <t>　【ヘッダー・フッター】</t>
    <phoneticPr fontId="15"/>
  </si>
  <si>
    <t>☆</t>
    <phoneticPr fontId="15"/>
  </si>
  <si>
    <t>↓答え</t>
    <rPh sb="1" eb="2">
      <t>コタ</t>
    </rPh>
    <phoneticPr fontId="15"/>
  </si>
  <si>
    <t>同じデータを複数のセルに入力する必要があるとき、このようにしておくと</t>
    <rPh sb="0" eb="1">
      <t>オナ</t>
    </rPh>
    <rPh sb="6" eb="8">
      <t>フクスウ</t>
    </rPh>
    <rPh sb="12" eb="14">
      <t>ニュウリョク</t>
    </rPh>
    <rPh sb="16" eb="18">
      <t>ヒツヨウ</t>
    </rPh>
    <phoneticPr fontId="15"/>
  </si>
  <si>
    <t>修正するのが楽になります</t>
    <rPh sb="0" eb="2">
      <t>シュウセイ</t>
    </rPh>
    <rPh sb="6" eb="7">
      <t>ラク</t>
    </rPh>
    <phoneticPr fontId="15"/>
  </si>
  <si>
    <t>①値を表示したいセルをクリックし、「=」を入力する</t>
    <rPh sb="1" eb="2">
      <t>アタイ</t>
    </rPh>
    <rPh sb="3" eb="5">
      <t>ヒョウジ</t>
    </rPh>
    <rPh sb="21" eb="23">
      <t>ニュウリョク</t>
    </rPh>
    <phoneticPr fontId="15"/>
  </si>
  <si>
    <t>②参照したいセルをクリック</t>
    <rPh sb="1" eb="3">
      <t>サンショウ</t>
    </rPh>
    <phoneticPr fontId="15"/>
  </si>
  <si>
    <t>※同様の方法で、違うシートの値や、違うブックの値を参照することもできます</t>
    <rPh sb="1" eb="3">
      <t>ドウヨウ</t>
    </rPh>
    <rPh sb="4" eb="6">
      <t>ホウホウ</t>
    </rPh>
    <rPh sb="8" eb="9">
      <t>チガ</t>
    </rPh>
    <rPh sb="14" eb="15">
      <t>アタイ</t>
    </rPh>
    <rPh sb="17" eb="18">
      <t>チガ</t>
    </rPh>
    <rPh sb="23" eb="24">
      <t>アタイ</t>
    </rPh>
    <rPh sb="25" eb="27">
      <t>サンショウ</t>
    </rPh>
    <phoneticPr fontId="15"/>
  </si>
  <si>
    <t>田中</t>
    <rPh sb="0" eb="2">
      <t>タナカ</t>
    </rPh>
    <phoneticPr fontId="15"/>
  </si>
  <si>
    <t>太郎</t>
    <rPh sb="0" eb="2">
      <t>タロウ</t>
    </rPh>
    <phoneticPr fontId="15"/>
  </si>
  <si>
    <t>花子</t>
    <rPh sb="0" eb="2">
      <t>ハナコ</t>
    </rPh>
    <phoneticPr fontId="15"/>
  </si>
  <si>
    <t>佐藤</t>
    <rPh sb="0" eb="2">
      <t>サトウ</t>
    </rPh>
    <phoneticPr fontId="15"/>
  </si>
  <si>
    <t>みずえ</t>
    <phoneticPr fontId="15"/>
  </si>
  <si>
    <t>山田</t>
    <rPh sb="0" eb="2">
      <t>ヤマダ</t>
    </rPh>
    <phoneticPr fontId="15"/>
  </si>
  <si>
    <t>【他のセルを表示させる手順】</t>
    <rPh sb="1" eb="2">
      <t>ホカ</t>
    </rPh>
    <rPh sb="6" eb="8">
      <t>ヒョウジ</t>
    </rPh>
    <rPh sb="11" eb="13">
      <t>テジュン</t>
    </rPh>
    <phoneticPr fontId="15"/>
  </si>
  <si>
    <t>【複数のセルを表示させる手順】</t>
    <rPh sb="1" eb="3">
      <t>フクスウ</t>
    </rPh>
    <rPh sb="7" eb="9">
      <t>ヒョウジ</t>
    </rPh>
    <rPh sb="12" eb="14">
      <t>テジュン</t>
    </rPh>
    <phoneticPr fontId="15"/>
  </si>
  <si>
    <t>③「＆」を押す</t>
    <rPh sb="5" eb="6">
      <t>オ</t>
    </rPh>
    <phoneticPr fontId="15"/>
  </si>
  <si>
    <t>④追加で参照したいセルをクリック</t>
    <rPh sb="1" eb="3">
      <t>ツイカ</t>
    </rPh>
    <rPh sb="4" eb="6">
      <t>サンショウ</t>
    </rPh>
    <phoneticPr fontId="15"/>
  </si>
  <si>
    <r>
      <t>※間にスペースを入れる場合等は、＆で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"</t>
    </r>
    <r>
      <rPr>
        <sz val="11"/>
        <rFont val="ＭＳ Ｐゴシック"/>
        <family val="3"/>
        <charset val="128"/>
      </rPr>
      <t xml:space="preserve"> " をつなげる</t>
    </r>
    <rPh sb="1" eb="2">
      <t>アイダ</t>
    </rPh>
    <rPh sb="8" eb="9">
      <t>イ</t>
    </rPh>
    <rPh sb="11" eb="13">
      <t>バアイ</t>
    </rPh>
    <rPh sb="13" eb="14">
      <t>ナド</t>
    </rPh>
    <phoneticPr fontId="15"/>
  </si>
  <si>
    <t>長い表の場合、スクロールすると、見出し部分が見えなくなってしまいます。</t>
    <rPh sb="0" eb="1">
      <t>ナガ</t>
    </rPh>
    <rPh sb="2" eb="3">
      <t>ヒョウ</t>
    </rPh>
    <phoneticPr fontId="15"/>
  </si>
  <si>
    <t>No.</t>
    <phoneticPr fontId="15"/>
  </si>
  <si>
    <t>④各関数の引数を指定し、「OK」する</t>
    <rPh sb="1" eb="2">
      <t>カク</t>
    </rPh>
    <rPh sb="2" eb="4">
      <t>カンスウ</t>
    </rPh>
    <rPh sb="5" eb="7">
      <t>ヒキスウ</t>
    </rPh>
    <rPh sb="8" eb="10">
      <t>シテイ</t>
    </rPh>
    <phoneticPr fontId="15"/>
  </si>
  <si>
    <t>⑤「Enter」を押す</t>
    <rPh sb="9" eb="10">
      <t>オ</t>
    </rPh>
    <phoneticPr fontId="15"/>
  </si>
  <si>
    <t>③「Enter」を押す</t>
    <rPh sb="9" eb="10">
      <t>オ</t>
    </rPh>
    <phoneticPr fontId="15"/>
  </si>
  <si>
    <t>③対象データの範囲をドラッグで選択し、「Enter」を押す</t>
    <rPh sb="1" eb="3">
      <t>タイショウ</t>
    </rPh>
    <rPh sb="7" eb="9">
      <t>ハンイ</t>
    </rPh>
    <rPh sb="15" eb="17">
      <t>センタク</t>
    </rPh>
    <rPh sb="27" eb="28">
      <t>オ</t>
    </rPh>
    <phoneticPr fontId="15"/>
  </si>
  <si>
    <t>　　青い線を印刷したい範囲までドラッグする。</t>
    <rPh sb="2" eb="3">
      <t>アオ</t>
    </rPh>
    <rPh sb="4" eb="5">
      <t>セン</t>
    </rPh>
    <rPh sb="6" eb="8">
      <t>インサツ</t>
    </rPh>
    <rPh sb="11" eb="13">
      <t>ハンイ</t>
    </rPh>
    <phoneticPr fontId="15"/>
  </si>
  <si>
    <t>　【手順】</t>
    <rPh sb="2" eb="4">
      <t>テジュン</t>
    </rPh>
    <phoneticPr fontId="15"/>
  </si>
  <si>
    <t>①「ページレイアウト」タブ　→　「印刷タイトル」</t>
    <rPh sb="17" eb="19">
      <t>インサツ</t>
    </rPh>
    <phoneticPr fontId="15"/>
  </si>
  <si>
    <t>複数ページにわたる表の印刷をする時、全ページに表のタイトル部分を印刷する</t>
    <rPh sb="0" eb="2">
      <t>フクスウ</t>
    </rPh>
    <rPh sb="9" eb="10">
      <t>ヒョウ</t>
    </rPh>
    <rPh sb="11" eb="13">
      <t>インサツ</t>
    </rPh>
    <rPh sb="16" eb="17">
      <t>トキ</t>
    </rPh>
    <rPh sb="18" eb="19">
      <t>ゼン</t>
    </rPh>
    <rPh sb="23" eb="24">
      <t>ヒョウ</t>
    </rPh>
    <rPh sb="29" eb="31">
      <t>ブブン</t>
    </rPh>
    <rPh sb="32" eb="34">
      <t>インサツ</t>
    </rPh>
    <phoneticPr fontId="15"/>
  </si>
  <si>
    <t>③ヘッダー/フッターツール「デザイン」タブを選択し、入れたい項目を選択したり、文字を入力する</t>
    <rPh sb="22" eb="24">
      <t>センタク</t>
    </rPh>
    <rPh sb="26" eb="27">
      <t>イ</t>
    </rPh>
    <rPh sb="30" eb="32">
      <t>コウモク</t>
    </rPh>
    <rPh sb="33" eb="35">
      <t>センタク</t>
    </rPh>
    <rPh sb="39" eb="41">
      <t>モジ</t>
    </rPh>
    <rPh sb="42" eb="44">
      <t>ニュウリョク</t>
    </rPh>
    <phoneticPr fontId="15"/>
  </si>
  <si>
    <t>②「クリックしてヘッダーを追加（クリックしてフッターを追加）」をクリック</t>
    <rPh sb="13" eb="15">
      <t>ツイカ</t>
    </rPh>
    <phoneticPr fontId="15"/>
  </si>
  <si>
    <t>相川　美樹</t>
    <rPh sb="0" eb="2">
      <t>アイカワ</t>
    </rPh>
    <rPh sb="3" eb="5">
      <t>ミキ</t>
    </rPh>
    <phoneticPr fontId="15"/>
  </si>
  <si>
    <t>浅野　さやか</t>
    <rPh sb="0" eb="1">
      <t>アサ</t>
    </rPh>
    <rPh sb="1" eb="2">
      <t>ノ</t>
    </rPh>
    <phoneticPr fontId="15"/>
  </si>
  <si>
    <t>岡野　陽子</t>
    <rPh sb="0" eb="2">
      <t>オカノ</t>
    </rPh>
    <rPh sb="3" eb="5">
      <t>ヨウコ</t>
    </rPh>
    <phoneticPr fontId="15"/>
  </si>
  <si>
    <t>小田　慎太郎</t>
    <rPh sb="0" eb="2">
      <t>オダ</t>
    </rPh>
    <rPh sb="3" eb="6">
      <t>シンタロウ</t>
    </rPh>
    <phoneticPr fontId="15"/>
  </si>
  <si>
    <t>小林　直人</t>
    <rPh sb="0" eb="2">
      <t>コバヤシ</t>
    </rPh>
    <rPh sb="3" eb="5">
      <t>ナオト</t>
    </rPh>
    <phoneticPr fontId="15"/>
  </si>
  <si>
    <t>佐藤　裕太</t>
    <rPh sb="0" eb="2">
      <t>サトウ</t>
    </rPh>
    <rPh sb="3" eb="5">
      <t>ユウタ</t>
    </rPh>
    <phoneticPr fontId="15"/>
  </si>
  <si>
    <t>田中　浩一</t>
    <rPh sb="0" eb="2">
      <t>タナカ</t>
    </rPh>
    <rPh sb="3" eb="5">
      <t>コウイチ</t>
    </rPh>
    <phoneticPr fontId="15"/>
  </si>
  <si>
    <t>林　智恵子</t>
    <rPh sb="0" eb="1">
      <t>ハヤシ</t>
    </rPh>
    <rPh sb="2" eb="5">
      <t>チエコ</t>
    </rPh>
    <phoneticPr fontId="15"/>
  </si>
  <si>
    <t>原田　俊輔</t>
    <rPh sb="0" eb="2">
      <t>ハラダ</t>
    </rPh>
    <rPh sb="3" eb="5">
      <t>シュンスケ</t>
    </rPh>
    <phoneticPr fontId="15"/>
  </si>
  <si>
    <t>藤井　美奈</t>
    <rPh sb="0" eb="2">
      <t>フジイ</t>
    </rPh>
    <rPh sb="3" eb="5">
      <t>ミナ</t>
    </rPh>
    <phoneticPr fontId="15"/>
  </si>
  <si>
    <t>※列の場合は、常に表示させたいセルの右のセルを選択</t>
    <rPh sb="1" eb="2">
      <t>レツ</t>
    </rPh>
    <rPh sb="3" eb="5">
      <t>バアイ</t>
    </rPh>
    <rPh sb="7" eb="8">
      <t>ツネ</t>
    </rPh>
    <rPh sb="9" eb="11">
      <t>ヒョウジ</t>
    </rPh>
    <rPh sb="18" eb="19">
      <t>ミギ</t>
    </rPh>
    <rPh sb="23" eb="25">
      <t>センタク</t>
    </rPh>
    <phoneticPr fontId="15"/>
  </si>
  <si>
    <t>指定した範囲の中で、条件に合うセルの数を返す。</t>
    <rPh sb="0" eb="2">
      <t>シテイ</t>
    </rPh>
    <rPh sb="4" eb="6">
      <t>ハンイ</t>
    </rPh>
    <rPh sb="7" eb="8">
      <t>ナカ</t>
    </rPh>
    <rPh sb="10" eb="12">
      <t>ジョウケン</t>
    </rPh>
    <rPh sb="13" eb="14">
      <t>ア</t>
    </rPh>
    <rPh sb="18" eb="19">
      <t>カズ</t>
    </rPh>
    <rPh sb="20" eb="21">
      <t>カエ</t>
    </rPh>
    <phoneticPr fontId="15"/>
  </si>
  <si>
    <t>☆解除する場合は、「表示」タブ→「ウィンドウ枠の固定」→「ウィンドウ枠固定の解除」を選択</t>
    <rPh sb="1" eb="3">
      <t>カイジョ</t>
    </rPh>
    <rPh sb="5" eb="7">
      <t>バアイ</t>
    </rPh>
    <rPh sb="38" eb="40">
      <t>カイジョ</t>
    </rPh>
    <phoneticPr fontId="15"/>
  </si>
  <si>
    <t>B</t>
  </si>
  <si>
    <t>A</t>
  </si>
  <si>
    <r>
      <t xml:space="preserve">ＣＯＵＮＴＩＦ　（ </t>
    </r>
    <r>
      <rPr>
        <b/>
        <sz val="14"/>
        <color indexed="12"/>
        <rFont val="ＭＳ Ｐゴシック"/>
        <family val="3"/>
        <charset val="128"/>
      </rPr>
      <t>範囲</t>
    </r>
    <r>
      <rPr>
        <b/>
        <sz val="14"/>
        <rFont val="ＭＳ Ｐゴシック"/>
        <family val="3"/>
        <charset val="128"/>
      </rPr>
      <t>，</t>
    </r>
    <r>
      <rPr>
        <b/>
        <sz val="14"/>
        <color indexed="10"/>
        <rFont val="ＭＳ Ｐゴシック"/>
        <family val="3"/>
        <charset val="128"/>
      </rPr>
      <t>検索条件</t>
    </r>
    <r>
      <rPr>
        <b/>
        <sz val="14"/>
        <rFont val="ＭＳ Ｐゴシック"/>
        <family val="3"/>
        <charset val="128"/>
      </rPr>
      <t xml:space="preserve"> ）</t>
    </r>
    <rPh sb="10" eb="12">
      <t>ハンイ</t>
    </rPh>
    <rPh sb="13" eb="15">
      <t>ケンサク</t>
    </rPh>
    <rPh sb="15" eb="17">
      <t>ジョウケン</t>
    </rPh>
    <phoneticPr fontId="15"/>
  </si>
  <si>
    <t>条件付き書式</t>
    <rPh sb="0" eb="3">
      <t>ジョウケンツ</t>
    </rPh>
    <rPh sb="4" eb="6">
      <t>ショシキ</t>
    </rPh>
    <phoneticPr fontId="15"/>
  </si>
  <si>
    <t>セルの値や数式によってフォントや罫線・背景色などを変化させることができます。</t>
    <rPh sb="3" eb="4">
      <t>アタイ</t>
    </rPh>
    <rPh sb="5" eb="7">
      <t>スウシキ</t>
    </rPh>
    <rPh sb="16" eb="18">
      <t>ケイセン</t>
    </rPh>
    <rPh sb="19" eb="22">
      <t>ハイケイショク</t>
    </rPh>
    <rPh sb="25" eb="27">
      <t>ヘンカ</t>
    </rPh>
    <phoneticPr fontId="15"/>
  </si>
  <si>
    <t>①条件付き書式を設定したいセル範囲を選択（ドラッグ）</t>
    <rPh sb="1" eb="3">
      <t>ジョウケン</t>
    </rPh>
    <rPh sb="3" eb="4">
      <t>ヅ</t>
    </rPh>
    <rPh sb="5" eb="7">
      <t>ショシキ</t>
    </rPh>
    <rPh sb="8" eb="10">
      <t>セッテイ</t>
    </rPh>
    <rPh sb="15" eb="17">
      <t>ハンイ</t>
    </rPh>
    <rPh sb="18" eb="20">
      <t>センタク</t>
    </rPh>
    <phoneticPr fontId="15"/>
  </si>
  <si>
    <t>関数の挿入</t>
    <rPh sb="0" eb="2">
      <t>カンスウ</t>
    </rPh>
    <rPh sb="3" eb="5">
      <t>ソウニュウ</t>
    </rPh>
    <phoneticPr fontId="15"/>
  </si>
  <si>
    <t>80点以上の人数</t>
    <rPh sb="2" eb="3">
      <t>テン</t>
    </rPh>
    <rPh sb="3" eb="5">
      <t>イジョウ</t>
    </rPh>
    <rPh sb="6" eb="8">
      <t>ニンズウ</t>
    </rPh>
    <phoneticPr fontId="15"/>
  </si>
  <si>
    <t>C</t>
  </si>
  <si>
    <t>「改ページプレビュー」を使うと表などの大きさにかかわらず、ページを任意の場所で区切ることができます</t>
    <rPh sb="1" eb="2">
      <t>カイ</t>
    </rPh>
    <rPh sb="12" eb="13">
      <t>ツカ</t>
    </rPh>
    <rPh sb="15" eb="16">
      <t>ヒョウ</t>
    </rPh>
    <rPh sb="19" eb="20">
      <t>オオ</t>
    </rPh>
    <rPh sb="33" eb="35">
      <t>ニンイ</t>
    </rPh>
    <rPh sb="36" eb="38">
      <t>バショ</t>
    </rPh>
    <rPh sb="39" eb="41">
      <t>クギ</t>
    </rPh>
    <phoneticPr fontId="15"/>
  </si>
  <si>
    <t>評価</t>
    <phoneticPr fontId="15"/>
  </si>
  <si>
    <t>評価</t>
    <phoneticPr fontId="15"/>
  </si>
  <si>
    <t>評価がAの人数</t>
    <rPh sb="5" eb="7">
      <t>ニンズウ</t>
    </rPh>
    <phoneticPr fontId="15"/>
  </si>
  <si>
    <t>評価</t>
    <phoneticPr fontId="15"/>
  </si>
  <si>
    <t>便利に使える</t>
    <rPh sb="0" eb="2">
      <t>ベンリ</t>
    </rPh>
    <rPh sb="3" eb="4">
      <t>ツカ</t>
    </rPh>
    <phoneticPr fontId="15"/>
  </si>
  <si>
    <t>クイックアクセスツールバー</t>
    <phoneticPr fontId="15"/>
  </si>
  <si>
    <t>よく使うコマンドを登録することができます。</t>
    <rPh sb="2" eb="3">
      <t>ツカ</t>
    </rPh>
    <rPh sb="9" eb="11">
      <t>トウロク</t>
    </rPh>
    <phoneticPr fontId="15"/>
  </si>
  <si>
    <t>ポイント！</t>
    <phoneticPr fontId="15"/>
  </si>
  <si>
    <t>名前の前にチェックがついていれば</t>
    <rPh sb="0" eb="2">
      <t>ナマエ</t>
    </rPh>
    <rPh sb="3" eb="4">
      <t>マエ</t>
    </rPh>
    <phoneticPr fontId="15"/>
  </si>
  <si>
    <t>表示されています！</t>
    <rPh sb="0" eb="2">
      <t>ヒョウジ</t>
    </rPh>
    <phoneticPr fontId="15"/>
  </si>
  <si>
    <t>ついていないときは表示されていませんので、</t>
    <rPh sb="9" eb="11">
      <t>ヒョウジ</t>
    </rPh>
    <phoneticPr fontId="15"/>
  </si>
  <si>
    <t>名前をクリックして表示しましょう！</t>
    <rPh sb="0" eb="2">
      <t>ナマエ</t>
    </rPh>
    <rPh sb="9" eb="11">
      <t>ヒョウジ</t>
    </rPh>
    <phoneticPr fontId="15"/>
  </si>
  <si>
    <t>一覧にないものは、</t>
    <rPh sb="0" eb="2">
      <t>イチラン</t>
    </rPh>
    <phoneticPr fontId="15"/>
  </si>
  <si>
    <t>「その他のコマンド」で設定しましょう。</t>
    <rPh sb="3" eb="4">
      <t>タ</t>
    </rPh>
    <rPh sb="11" eb="13">
      <t>セッテイ</t>
    </rPh>
    <phoneticPr fontId="15"/>
  </si>
  <si>
    <t>リボン最小化中はタブをクリックするとリボンが表示されます。</t>
    <rPh sb="3" eb="6">
      <t>サイショウカ</t>
    </rPh>
    <rPh sb="6" eb="7">
      <t>チュウ</t>
    </rPh>
    <rPh sb="22" eb="24">
      <t>ヒョウジ</t>
    </rPh>
    <phoneticPr fontId="15"/>
  </si>
  <si>
    <t>☆リボン表示中</t>
    <rPh sb="4" eb="6">
      <t>ヒョウジ</t>
    </rPh>
    <rPh sb="6" eb="7">
      <t>チュウ</t>
    </rPh>
    <phoneticPr fontId="15"/>
  </si>
  <si>
    <t>②表紙シートの「年度」（B1セル）を参照して下さい。</t>
    <rPh sb="1" eb="3">
      <t>ヒョウシ</t>
    </rPh>
    <rPh sb="8" eb="10">
      <t>ネンド</t>
    </rPh>
    <rPh sb="18" eb="20">
      <t>サンショウ</t>
    </rPh>
    <rPh sb="22" eb="23">
      <t>クダ</t>
    </rPh>
    <phoneticPr fontId="15"/>
  </si>
  <si>
    <t>条件に合っているかどうかを判断し、それぞれの場合の値を返す。</t>
    <rPh sb="0" eb="2">
      <t>ジョウケン</t>
    </rPh>
    <rPh sb="3" eb="4">
      <t>ア</t>
    </rPh>
    <rPh sb="13" eb="15">
      <t>ハンダン</t>
    </rPh>
    <rPh sb="22" eb="24">
      <t>バアイ</t>
    </rPh>
    <rPh sb="25" eb="26">
      <t>アタイ</t>
    </rPh>
    <rPh sb="27" eb="28">
      <t>カエ</t>
    </rPh>
    <phoneticPr fontId="15"/>
  </si>
  <si>
    <t>③名字と名前を合体させましょう。</t>
    <rPh sb="1" eb="3">
      <t>ミョウジ</t>
    </rPh>
    <phoneticPr fontId="15"/>
  </si>
  <si>
    <t>【おまけ】名字と名前を合体し名字と名前の間をあけましょう。</t>
    <rPh sb="5" eb="7">
      <t>ミョウジ</t>
    </rPh>
    <phoneticPr fontId="15"/>
  </si>
  <si>
    <r>
      <t>② 「</t>
    </r>
    <r>
      <rPr>
        <sz val="11"/>
        <color indexed="56"/>
        <rFont val="ＭＳ Ｐゴシック"/>
        <family val="3"/>
        <charset val="128"/>
      </rPr>
      <t>表示</t>
    </r>
    <r>
      <rPr>
        <sz val="11"/>
        <rFont val="ＭＳ Ｐゴシック"/>
        <family val="3"/>
        <charset val="128"/>
      </rPr>
      <t>」タブ→「ウィンドウ枠の固定」→「ウィンドウ枠の固定」を選択</t>
    </r>
    <rPh sb="3" eb="5">
      <t>ヒョウジ</t>
    </rPh>
    <phoneticPr fontId="15"/>
  </si>
  <si>
    <t>　　　</t>
    <phoneticPr fontId="15"/>
  </si>
  <si>
    <t>「OK]をクリックします。</t>
    <phoneticPr fontId="15"/>
  </si>
  <si>
    <t>②　「改ページプレビューへようこそ」が表示されたら</t>
    <phoneticPr fontId="15"/>
  </si>
  <si>
    <t>③　列と列の境の青の点線上をポイントし、両方向矢印がでたら</t>
    <rPh sb="2" eb="3">
      <t>レツ</t>
    </rPh>
    <rPh sb="4" eb="5">
      <t>レツ</t>
    </rPh>
    <rPh sb="6" eb="7">
      <t>サカイ</t>
    </rPh>
    <rPh sb="20" eb="23">
      <t>リョウホウコウ</t>
    </rPh>
    <rPh sb="23" eb="25">
      <t>ヤジルシ</t>
    </rPh>
    <phoneticPr fontId="15"/>
  </si>
  <si>
    <r>
      <t>①「</t>
    </r>
    <r>
      <rPr>
        <sz val="11"/>
        <color indexed="30"/>
        <rFont val="ＭＳ Ｐゴシック"/>
        <family val="3"/>
        <charset val="128"/>
      </rPr>
      <t>表示</t>
    </r>
    <r>
      <rPr>
        <sz val="11"/>
        <rFont val="ＭＳ Ｐゴシック"/>
        <family val="3"/>
        <charset val="128"/>
      </rPr>
      <t>」タブ　→　「</t>
    </r>
    <r>
      <rPr>
        <sz val="11"/>
        <color indexed="30"/>
        <rFont val="ＭＳ Ｐゴシック"/>
        <family val="3"/>
        <charset val="128"/>
      </rPr>
      <t>ページレイアウト</t>
    </r>
    <r>
      <rPr>
        <sz val="11"/>
        <rFont val="ＭＳ Ｐゴシック"/>
        <family val="3"/>
        <charset val="128"/>
      </rPr>
      <t>」を選択</t>
    </r>
    <phoneticPr fontId="15"/>
  </si>
  <si>
    <t>セル参照</t>
    <rPh sb="2" eb="4">
      <t>サンショウ</t>
    </rPh>
    <phoneticPr fontId="15"/>
  </si>
  <si>
    <t>印刷画面で余白の調整ができます。</t>
    <rPh sb="0" eb="2">
      <t>インサツ</t>
    </rPh>
    <rPh sb="2" eb="4">
      <t>ガメン</t>
    </rPh>
    <rPh sb="5" eb="7">
      <t>ヨハク</t>
    </rPh>
    <rPh sb="8" eb="10">
      <t>チョウセイ</t>
    </rPh>
    <phoneticPr fontId="15"/>
  </si>
  <si>
    <t>余白を表示する線が表示されます。</t>
    <phoneticPr fontId="15"/>
  </si>
  <si>
    <t>②線にマウスを合わせると両方向の</t>
    <rPh sb="1" eb="2">
      <t>セン</t>
    </rPh>
    <rPh sb="7" eb="8">
      <t>ア</t>
    </rPh>
    <rPh sb="12" eb="15">
      <t>リョウホウコウ</t>
    </rPh>
    <phoneticPr fontId="15"/>
  </si>
  <si>
    <t>矢印が表示されるので、</t>
    <rPh sb="0" eb="2">
      <t>ヤジルシ</t>
    </rPh>
    <rPh sb="3" eb="5">
      <t>ヒョウジ</t>
    </rPh>
    <phoneticPr fontId="15"/>
  </si>
  <si>
    <t>ドラッグして調整します。</t>
    <rPh sb="6" eb="8">
      <t>チョウセイ</t>
    </rPh>
    <phoneticPr fontId="15"/>
  </si>
  <si>
    <t>①余白の調整ボタンをクリックすると、</t>
    <phoneticPr fontId="15"/>
  </si>
  <si>
    <r>
      <t>②</t>
    </r>
    <r>
      <rPr>
        <sz val="11"/>
        <color indexed="30"/>
        <rFont val="ＭＳ Ｐゴシック"/>
        <family val="3"/>
        <charset val="128"/>
      </rPr>
      <t>「ホーム」</t>
    </r>
    <r>
      <rPr>
        <sz val="11"/>
        <rFont val="ＭＳ Ｐゴシック"/>
        <family val="3"/>
        <charset val="128"/>
      </rPr>
      <t xml:space="preserve">タブ - </t>
    </r>
    <r>
      <rPr>
        <sz val="11"/>
        <color indexed="12"/>
        <rFont val="ＭＳ Ｐゴシック"/>
        <family val="3"/>
        <charset val="128"/>
      </rPr>
      <t>「合計」</t>
    </r>
    <r>
      <rPr>
        <sz val="11"/>
        <rFont val="ＭＳ Ｐゴシック"/>
        <family val="3"/>
        <charset val="128"/>
      </rPr>
      <t>ボタンの▼で関数を選択</t>
    </r>
    <rPh sb="12" eb="14">
      <t>ゴウケイ</t>
    </rPh>
    <rPh sb="21" eb="23">
      <t>カンスウ</t>
    </rPh>
    <rPh sb="24" eb="26">
      <t>センタク</t>
    </rPh>
    <phoneticPr fontId="15"/>
  </si>
  <si>
    <t>相川　美樹</t>
  </si>
  <si>
    <t>浅野　さやか</t>
  </si>
  <si>
    <t>岡野　陽子</t>
  </si>
  <si>
    <t>小田　慎太郎</t>
  </si>
  <si>
    <t>小林　直人</t>
  </si>
  <si>
    <t>タブ</t>
    <phoneticPr fontId="15"/>
  </si>
  <si>
    <t>専用のタブが表示されます</t>
  </si>
  <si>
    <t>オブジェクト（画像・表・グラフ）などを選択すると、</t>
    <rPh sb="7" eb="9">
      <t>ガゾウ</t>
    </rPh>
    <rPh sb="10" eb="11">
      <t>ヒョウ</t>
    </rPh>
    <rPh sb="19" eb="21">
      <t>センタク</t>
    </rPh>
    <phoneticPr fontId="15"/>
  </si>
  <si>
    <r>
      <t xml:space="preserve">COUNTIF関数 </t>
    </r>
    <r>
      <rPr>
        <b/>
        <sz val="14"/>
        <color indexed="19"/>
        <rFont val="HG丸ｺﾞｼｯｸM-PRO"/>
        <family val="3"/>
        <charset val="128"/>
      </rPr>
      <t>（関数の分類：統計）</t>
    </r>
    <rPh sb="7" eb="9">
      <t>カンスウ</t>
    </rPh>
    <rPh sb="17" eb="19">
      <t>トウケイ</t>
    </rPh>
    <phoneticPr fontId="15"/>
  </si>
  <si>
    <r>
      <t xml:space="preserve">IF関数 </t>
    </r>
    <r>
      <rPr>
        <b/>
        <sz val="14"/>
        <color indexed="19"/>
        <rFont val="HG丸ｺﾞｼｯｸM-PRO"/>
        <family val="3"/>
        <charset val="128"/>
      </rPr>
      <t xml:space="preserve"> （関数の分類：論理）</t>
    </r>
    <rPh sb="2" eb="4">
      <t>カンスウ</t>
    </rPh>
    <rPh sb="13" eb="15">
      <t>ロンリ</t>
    </rPh>
    <phoneticPr fontId="15"/>
  </si>
  <si>
    <r>
      <t xml:space="preserve">　　　IF　（ </t>
    </r>
    <r>
      <rPr>
        <b/>
        <sz val="14"/>
        <color indexed="56"/>
        <rFont val="ＭＳ Ｐゴシック"/>
        <family val="3"/>
        <charset val="128"/>
      </rPr>
      <t>論理式，</t>
    </r>
    <r>
      <rPr>
        <b/>
        <sz val="14"/>
        <color indexed="10"/>
        <rFont val="ＭＳ Ｐゴシック"/>
        <family val="3"/>
        <charset val="128"/>
      </rPr>
      <t>真の場合の値，</t>
    </r>
    <r>
      <rPr>
        <b/>
        <sz val="14"/>
        <color indexed="17"/>
        <rFont val="ＭＳ Ｐゴシック"/>
        <family val="3"/>
        <charset val="128"/>
      </rPr>
      <t>偽の場合の値 ）</t>
    </r>
    <phoneticPr fontId="15"/>
  </si>
  <si>
    <t>※ No.1の評価を作成後、オートフィルで式をコピー</t>
    <rPh sb="10" eb="12">
      <t>サクセイ</t>
    </rPh>
    <rPh sb="12" eb="13">
      <t>ゴ</t>
    </rPh>
    <phoneticPr fontId="15"/>
  </si>
  <si>
    <t>番号</t>
    <rPh sb="0" eb="2">
      <t>バンゴウ</t>
    </rPh>
    <phoneticPr fontId="15"/>
  </si>
  <si>
    <r>
      <rPr>
        <b/>
        <sz val="11"/>
        <color rgb="FF0000FF"/>
        <rFont val="ＭＳ Ｐゴシック"/>
        <family val="3"/>
        <charset val="128"/>
      </rPr>
      <t>「=セル番地」</t>
    </r>
    <r>
      <rPr>
        <sz val="11"/>
        <rFont val="ＭＳ Ｐゴシック"/>
        <family val="3"/>
        <charset val="128"/>
      </rPr>
      <t>を指定することで、他のセルの値を参照(表示）することができます</t>
    </r>
    <rPh sb="4" eb="6">
      <t>バンチ</t>
    </rPh>
    <rPh sb="8" eb="10">
      <t>シテイ</t>
    </rPh>
    <rPh sb="16" eb="17">
      <t>ホカ</t>
    </rPh>
    <rPh sb="21" eb="22">
      <t>アタイ</t>
    </rPh>
    <rPh sb="23" eb="25">
      <t>サンショウ</t>
    </rPh>
    <rPh sb="26" eb="28">
      <t>ヒョウジ</t>
    </rPh>
    <phoneticPr fontId="15"/>
  </si>
  <si>
    <r>
      <t>②</t>
    </r>
    <r>
      <rPr>
        <sz val="11"/>
        <color indexed="12"/>
        <rFont val="ＭＳ Ｐゴシック"/>
        <family val="3"/>
        <charset val="128"/>
      </rPr>
      <t>「ホーム」→</t>
    </r>
    <r>
      <rPr>
        <sz val="11"/>
        <rFont val="ＭＳ Ｐゴシック"/>
        <family val="3"/>
        <charset val="128"/>
      </rPr>
      <t xml:space="preserve"> </t>
    </r>
    <r>
      <rPr>
        <sz val="11"/>
        <color indexed="12"/>
        <rFont val="ＭＳ Ｐゴシック"/>
        <family val="3"/>
        <charset val="128"/>
      </rPr>
      <t>「条件付き書式」→</t>
    </r>
    <r>
      <rPr>
        <sz val="11"/>
        <rFont val="ＭＳ Ｐゴシック"/>
        <family val="3"/>
        <charset val="128"/>
      </rPr>
      <t xml:space="preserve"> </t>
    </r>
    <r>
      <rPr>
        <sz val="11"/>
        <color indexed="12"/>
        <rFont val="ＭＳ Ｐゴシック"/>
        <family val="3"/>
        <charset val="128"/>
      </rPr>
      <t>「セルの強調表示ルール」を選択</t>
    </r>
    <rPh sb="22" eb="24">
      <t>キョウチョウ</t>
    </rPh>
    <rPh sb="24" eb="26">
      <t>ヒョウジ</t>
    </rPh>
    <rPh sb="31" eb="33">
      <t>センタク</t>
    </rPh>
    <phoneticPr fontId="15"/>
  </si>
  <si>
    <t>④数値や条件を入力し、書式を選択して「ＯＫ」する</t>
    <rPh sb="1" eb="3">
      <t>スウチ</t>
    </rPh>
    <rPh sb="4" eb="6">
      <t>ジョウケン</t>
    </rPh>
    <rPh sb="7" eb="9">
      <t>ニュウリョク</t>
    </rPh>
    <rPh sb="11" eb="13">
      <t>ショシキ</t>
    </rPh>
    <rPh sb="14" eb="16">
      <t>センタク</t>
    </rPh>
    <phoneticPr fontId="15"/>
  </si>
  <si>
    <t>③該当のルールを選択する</t>
    <rPh sb="1" eb="3">
      <t>ガイトウ</t>
    </rPh>
    <rPh sb="8" eb="10">
      <t>センタク</t>
    </rPh>
    <phoneticPr fontId="15"/>
  </si>
  <si>
    <t>③順位が３位までのセルを「明るい赤の背景」に設定する</t>
  </si>
  <si>
    <r>
      <t>②評価が</t>
    </r>
    <r>
      <rPr>
        <sz val="11"/>
        <color rgb="FF0000FF"/>
        <rFont val="Calibri"/>
        <family val="2"/>
      </rPr>
      <t>A</t>
    </r>
    <r>
      <rPr>
        <sz val="11"/>
        <color rgb="FF0000FF"/>
        <rFont val="ＭＳ Ｐゴシック"/>
        <family val="3"/>
        <charset val="128"/>
      </rPr>
      <t>のセルを「濃い緑の文字、緑の背景」に設定する</t>
    </r>
  </si>
  <si>
    <t>点数</t>
    <rPh sb="0" eb="2">
      <t>テンスウ</t>
    </rPh>
    <phoneticPr fontId="15"/>
  </si>
  <si>
    <t>操作の内容ごとにタブを切り替えて作業します</t>
    <rPh sb="0" eb="2">
      <t>ソウサ</t>
    </rPh>
    <rPh sb="3" eb="5">
      <t>ナイヨウ</t>
    </rPh>
    <rPh sb="11" eb="12">
      <t>キ</t>
    </rPh>
    <rPh sb="13" eb="14">
      <t>カ</t>
    </rPh>
    <rPh sb="16" eb="18">
      <t>サギョウ</t>
    </rPh>
    <phoneticPr fontId="15"/>
  </si>
  <si>
    <t>①左のセル（Ｊ列）を参照し、オートフィルしましょう。</t>
    <rPh sb="1" eb="2">
      <t>ヒダリ</t>
    </rPh>
    <rPh sb="7" eb="8">
      <t>レツ</t>
    </rPh>
    <rPh sb="10" eb="12">
      <t>サンショウ</t>
    </rPh>
    <phoneticPr fontId="15"/>
  </si>
  <si>
    <t>ウィンドウ枠の固定をすることで見やすくなります。</t>
    <phoneticPr fontId="15"/>
  </si>
  <si>
    <r>
      <t>①「</t>
    </r>
    <r>
      <rPr>
        <b/>
        <sz val="11"/>
        <color indexed="56"/>
        <rFont val="ＭＳ Ｐゴシック"/>
        <family val="3"/>
        <charset val="128"/>
      </rPr>
      <t>表示</t>
    </r>
    <r>
      <rPr>
        <sz val="11"/>
        <color indexed="8"/>
        <rFont val="ＭＳ Ｐゴシック"/>
        <family val="3"/>
        <charset val="128"/>
      </rPr>
      <t>」タブ → 「</t>
    </r>
    <r>
      <rPr>
        <b/>
        <sz val="11"/>
        <color indexed="56"/>
        <rFont val="ＭＳ Ｐゴシック"/>
        <family val="3"/>
        <charset val="128"/>
      </rPr>
      <t>改ページプレビュー</t>
    </r>
    <r>
      <rPr>
        <sz val="11"/>
        <color indexed="8"/>
        <rFont val="ＭＳ Ｐゴシック"/>
        <family val="3"/>
        <charset val="128"/>
      </rPr>
      <t>」をクリックします</t>
    </r>
    <phoneticPr fontId="15"/>
  </si>
  <si>
    <t>小学校6年</t>
    <rPh sb="0" eb="3">
      <t>ショウガッコウ</t>
    </rPh>
    <rPh sb="4" eb="5">
      <t>ネン</t>
    </rPh>
    <phoneticPr fontId="63"/>
  </si>
  <si>
    <t>中学校3年</t>
    <rPh sb="0" eb="3">
      <t>チュウガッコウ</t>
    </rPh>
    <rPh sb="4" eb="5">
      <t>ネン</t>
    </rPh>
    <phoneticPr fontId="63"/>
  </si>
  <si>
    <t>都道府県</t>
    <rPh sb="0" eb="4">
      <t>トドウフケン</t>
    </rPh>
    <phoneticPr fontId="63"/>
  </si>
  <si>
    <t>国語A</t>
    <rPh sb="0" eb="2">
      <t>コクゴ</t>
    </rPh>
    <phoneticPr fontId="63"/>
  </si>
  <si>
    <t>国語B</t>
    <rPh sb="0" eb="2">
      <t>コクゴ</t>
    </rPh>
    <phoneticPr fontId="63"/>
  </si>
  <si>
    <t>算数A</t>
    <rPh sb="0" eb="2">
      <t>サンスウ</t>
    </rPh>
    <phoneticPr fontId="63"/>
  </si>
  <si>
    <t>算数B</t>
    <rPh sb="0" eb="2">
      <t>サンスウ</t>
    </rPh>
    <phoneticPr fontId="63"/>
  </si>
  <si>
    <t>数学A</t>
    <rPh sb="0" eb="2">
      <t>スウガク</t>
    </rPh>
    <phoneticPr fontId="63"/>
  </si>
  <si>
    <t>数学B</t>
    <rPh sb="0" eb="2">
      <t>スウガク</t>
    </rPh>
    <phoneticPr fontId="63"/>
  </si>
  <si>
    <t>＊グラフ表示からは都道府県の差は小さいといえる</t>
    <rPh sb="4" eb="6">
      <t>ヒョウジ</t>
    </rPh>
    <rPh sb="9" eb="13">
      <t>トドウフケン</t>
    </rPh>
    <rPh sb="14" eb="15">
      <t>サ</t>
    </rPh>
    <rPh sb="16" eb="17">
      <t>チイ</t>
    </rPh>
    <phoneticPr fontId="63"/>
  </si>
  <si>
    <t>ズーム　表示の拡大・縮小</t>
    <rPh sb="4" eb="6">
      <t>ヒョウジ</t>
    </rPh>
    <rPh sb="7" eb="9">
      <t>カクダイ</t>
    </rPh>
    <rPh sb="10" eb="12">
      <t>シュクショウ</t>
    </rPh>
    <phoneticPr fontId="15"/>
  </si>
  <si>
    <r>
      <t>印刷設定いろいろ１</t>
    </r>
    <r>
      <rPr>
        <b/>
        <sz val="14"/>
        <color indexed="19"/>
        <rFont val="HG丸ｺﾞｼｯｸM-PRO"/>
        <family val="3"/>
        <charset val="128"/>
      </rPr>
      <t>（改ページプレビュー）</t>
    </r>
    <rPh sb="0" eb="2">
      <t>インサツ</t>
    </rPh>
    <rPh sb="2" eb="4">
      <t>セッテイ</t>
    </rPh>
    <phoneticPr fontId="15"/>
  </si>
  <si>
    <r>
      <t>印刷設定いろいろ２</t>
    </r>
    <r>
      <rPr>
        <b/>
        <sz val="14"/>
        <color indexed="19"/>
        <rFont val="HG丸ｺﾞｼｯｸM-PRO"/>
        <family val="3"/>
        <charset val="128"/>
      </rPr>
      <t>（行列タイトル）</t>
    </r>
    <rPh sb="0" eb="2">
      <t>インサツ</t>
    </rPh>
    <rPh sb="2" eb="4">
      <t>セッテイ</t>
    </rPh>
    <rPh sb="10" eb="12">
      <t>ギョウレツ</t>
    </rPh>
    <phoneticPr fontId="15"/>
  </si>
  <si>
    <r>
      <t>印刷設定いろいろ３</t>
    </r>
    <r>
      <rPr>
        <b/>
        <sz val="14"/>
        <color indexed="19"/>
        <rFont val="HG丸ｺﾞｼｯｸM-PRO"/>
        <family val="3"/>
        <charset val="128"/>
      </rPr>
      <t>（ヘッダー・フッター）</t>
    </r>
    <rPh sb="0" eb="2">
      <t>インサツ</t>
    </rPh>
    <rPh sb="2" eb="4">
      <t>セッテイ</t>
    </rPh>
    <phoneticPr fontId="15"/>
  </si>
  <si>
    <t>(完成例）</t>
    <rPh sb="1" eb="3">
      <t>カンセイ</t>
    </rPh>
    <rPh sb="3" eb="4">
      <t>レイ</t>
    </rPh>
    <phoneticPr fontId="15"/>
  </si>
  <si>
    <t>田中　太郎</t>
    <rPh sb="0" eb="2">
      <t>タナカ</t>
    </rPh>
    <rPh sb="3" eb="5">
      <t>タロウ</t>
    </rPh>
    <phoneticPr fontId="15"/>
  </si>
  <si>
    <t>山田　花子</t>
    <rPh sb="0" eb="2">
      <t>ヤマダ</t>
    </rPh>
    <rPh sb="3" eb="5">
      <t>ハナコ</t>
    </rPh>
    <phoneticPr fontId="15"/>
  </si>
  <si>
    <t>佐藤　みずえ</t>
    <rPh sb="0" eb="2">
      <t>サトウ</t>
    </rPh>
    <phoneticPr fontId="15"/>
  </si>
  <si>
    <t>斉藤　義男</t>
    <rPh sb="0" eb="2">
      <t>サイトウ</t>
    </rPh>
    <rPh sb="3" eb="5">
      <t>ヨシオ</t>
    </rPh>
    <phoneticPr fontId="15"/>
  </si>
  <si>
    <t>井上　洋子</t>
    <rPh sb="0" eb="2">
      <t>イノウエ</t>
    </rPh>
    <rPh sb="3" eb="5">
      <t>ヨウコ</t>
    </rPh>
    <phoneticPr fontId="15"/>
  </si>
  <si>
    <t>練習問題</t>
    <rPh sb="0" eb="2">
      <t>レンシュウ</t>
    </rPh>
    <rPh sb="2" eb="4">
      <t>モンダイ</t>
    </rPh>
    <phoneticPr fontId="15"/>
  </si>
  <si>
    <t>国語の成績の表があります。</t>
    <rPh sb="0" eb="1">
      <t>コク</t>
    </rPh>
    <rPh sb="1" eb="2">
      <t>ゴ</t>
    </rPh>
    <rPh sb="3" eb="5">
      <t>セイセキ</t>
    </rPh>
    <rPh sb="6" eb="7">
      <t>ヒョウ</t>
    </rPh>
    <phoneticPr fontId="15"/>
  </si>
  <si>
    <r>
      <rPr>
        <b/>
        <sz val="10"/>
        <color theme="3" tint="0.39997558519241921"/>
        <rFont val="ＭＳ Ｐゴシック"/>
        <family val="3"/>
        <charset val="128"/>
      </rPr>
      <t>80</t>
    </r>
    <r>
      <rPr>
        <sz val="10"/>
        <rFont val="ＭＳ Ｐゴシック"/>
        <family val="3"/>
        <charset val="128"/>
      </rPr>
      <t>点以上の人は判定の欄に</t>
    </r>
    <r>
      <rPr>
        <b/>
        <sz val="10"/>
        <color indexed="10"/>
        <rFont val="ＭＳ Ｐゴシック"/>
        <family val="3"/>
        <charset val="128"/>
      </rPr>
      <t>A</t>
    </r>
    <r>
      <rPr>
        <sz val="10"/>
        <rFont val="ＭＳ Ｐゴシック"/>
        <family val="3"/>
        <charset val="128"/>
      </rPr>
      <t>を表示、</t>
    </r>
    <rPh sb="2" eb="3">
      <t>テン</t>
    </rPh>
    <rPh sb="3" eb="5">
      <t>イジョウ</t>
    </rPh>
    <rPh sb="6" eb="7">
      <t>ヒト</t>
    </rPh>
    <rPh sb="8" eb="10">
      <t>ハンテイ</t>
    </rPh>
    <rPh sb="11" eb="12">
      <t>ラン</t>
    </rPh>
    <rPh sb="15" eb="17">
      <t>ヒョウジ</t>
    </rPh>
    <phoneticPr fontId="15"/>
  </si>
  <si>
    <t>■　IF関数の条件が３つ以上の場合には、「偽の場合」にIF関数を重ねて入力します</t>
    <rPh sb="4" eb="6">
      <t>カンスウ</t>
    </rPh>
    <rPh sb="7" eb="9">
      <t>ジョウケン</t>
    </rPh>
    <rPh sb="12" eb="14">
      <t>イジョウ</t>
    </rPh>
    <rPh sb="15" eb="17">
      <t>バアイ</t>
    </rPh>
    <rPh sb="21" eb="22">
      <t>ギ</t>
    </rPh>
    <rPh sb="23" eb="25">
      <t>バアイ</t>
    </rPh>
    <rPh sb="29" eb="31">
      <t>カンスウ</t>
    </rPh>
    <rPh sb="32" eb="33">
      <t>カサ</t>
    </rPh>
    <rPh sb="35" eb="37">
      <t>ニュウリョク</t>
    </rPh>
    <phoneticPr fontId="15"/>
  </si>
  <si>
    <r>
      <rPr>
        <b/>
        <sz val="10"/>
        <color theme="3" tint="0.39997558519241921"/>
        <rFont val="ＭＳ Ｐゴシック"/>
        <family val="3"/>
        <charset val="128"/>
      </rPr>
      <t>４0</t>
    </r>
    <r>
      <rPr>
        <sz val="10"/>
        <rFont val="ＭＳ Ｐゴシック"/>
        <family val="3"/>
        <charset val="128"/>
      </rPr>
      <t>点～79点の人は</t>
    </r>
    <r>
      <rPr>
        <b/>
        <sz val="10"/>
        <color indexed="10"/>
        <rFont val="ＭＳ Ｐゴシック"/>
        <family val="3"/>
        <charset val="128"/>
      </rPr>
      <t>B</t>
    </r>
    <r>
      <rPr>
        <sz val="10"/>
        <rFont val="ＭＳ Ｐゴシック"/>
        <family val="3"/>
        <charset val="128"/>
      </rPr>
      <t>を表示、それ以下は</t>
    </r>
    <r>
      <rPr>
        <b/>
        <sz val="10"/>
        <color rgb="FFFF0000"/>
        <rFont val="ＭＳ Ｐゴシック"/>
        <family val="3"/>
        <charset val="128"/>
      </rPr>
      <t>C</t>
    </r>
    <r>
      <rPr>
        <sz val="10"/>
        <rFont val="ＭＳ Ｐゴシック"/>
        <family val="3"/>
        <charset val="128"/>
      </rPr>
      <t>を表示させる</t>
    </r>
    <rPh sb="2" eb="3">
      <t>テン</t>
    </rPh>
    <rPh sb="6" eb="7">
      <t>テン</t>
    </rPh>
    <rPh sb="8" eb="9">
      <t>ヒト</t>
    </rPh>
    <rPh sb="12" eb="14">
      <t>ヒョウジ</t>
    </rPh>
    <rPh sb="17" eb="19">
      <t>イカ</t>
    </rPh>
    <rPh sb="22" eb="24">
      <t>ヒョウジ</t>
    </rPh>
    <phoneticPr fontId="15"/>
  </si>
  <si>
    <t>　　①判定１：式に値や数値を入力し判定する</t>
    <rPh sb="3" eb="5">
      <t>ハンテイ</t>
    </rPh>
    <rPh sb="7" eb="8">
      <t>シキ</t>
    </rPh>
    <rPh sb="9" eb="10">
      <t>アタイ</t>
    </rPh>
    <rPh sb="11" eb="13">
      <t>スウチ</t>
    </rPh>
    <rPh sb="14" eb="16">
      <t>ニュウリョク</t>
    </rPh>
    <rPh sb="17" eb="19">
      <t>ハンテイ</t>
    </rPh>
    <phoneticPr fontId="15"/>
  </si>
  <si>
    <r>
      <t>IF</t>
    </r>
    <r>
      <rPr>
        <b/>
        <sz val="14"/>
        <color indexed="12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(</t>
    </r>
    <r>
      <rPr>
        <b/>
        <sz val="14"/>
        <color indexed="12"/>
        <rFont val="ＭＳ Ｐゴシック"/>
        <family val="3"/>
        <charset val="128"/>
      </rPr>
      <t>論理式</t>
    </r>
    <r>
      <rPr>
        <sz val="14"/>
        <rFont val="ＭＳ Ｐゴシック"/>
        <family val="3"/>
        <charset val="128"/>
      </rPr>
      <t xml:space="preserve"> , </t>
    </r>
    <r>
      <rPr>
        <b/>
        <sz val="14"/>
        <color indexed="57"/>
        <rFont val="ＭＳ Ｐゴシック"/>
        <family val="3"/>
        <charset val="128"/>
      </rPr>
      <t>真の場合の値</t>
    </r>
    <r>
      <rPr>
        <sz val="14"/>
        <rFont val="ＭＳ Ｐゴシック"/>
        <family val="3"/>
        <charset val="128"/>
      </rPr>
      <t xml:space="preserve"> ,</t>
    </r>
    <r>
      <rPr>
        <b/>
        <sz val="14"/>
        <color indexed="10"/>
        <rFont val="ＭＳ Ｐゴシック"/>
        <family val="3"/>
        <charset val="128"/>
      </rPr>
      <t>偽の場合の論理式</t>
    </r>
    <r>
      <rPr>
        <sz val="14"/>
        <rFont val="ＭＳ Ｐゴシック"/>
        <family val="3"/>
        <charset val="128"/>
      </rPr>
      <t>）</t>
    </r>
    <rPh sb="4" eb="6">
      <t>ロンリ</t>
    </rPh>
    <rPh sb="6" eb="7">
      <t>シキ</t>
    </rPh>
    <rPh sb="10" eb="11">
      <t>シン</t>
    </rPh>
    <rPh sb="12" eb="14">
      <t>バアイ</t>
    </rPh>
    <rPh sb="15" eb="16">
      <t>アタイ</t>
    </rPh>
    <rPh sb="18" eb="19">
      <t>ギ</t>
    </rPh>
    <rPh sb="20" eb="22">
      <t>バアイ</t>
    </rPh>
    <rPh sb="23" eb="25">
      <t>ロンリ</t>
    </rPh>
    <rPh sb="25" eb="26">
      <t>シキ</t>
    </rPh>
    <phoneticPr fontId="15"/>
  </si>
  <si>
    <t>　　②判定２：判定表の値を使って式を作成する</t>
    <rPh sb="3" eb="5">
      <t>ハンテイ</t>
    </rPh>
    <rPh sb="7" eb="9">
      <t>ハンテイ</t>
    </rPh>
    <rPh sb="9" eb="10">
      <t>ヒョウ</t>
    </rPh>
    <rPh sb="11" eb="12">
      <t>アタイ</t>
    </rPh>
    <rPh sb="13" eb="14">
      <t>ツカ</t>
    </rPh>
    <rPh sb="16" eb="17">
      <t>シキ</t>
    </rPh>
    <rPh sb="18" eb="20">
      <t>サクセイ</t>
    </rPh>
    <phoneticPr fontId="15"/>
  </si>
  <si>
    <r>
      <t xml:space="preserve">  例）　もし、得点（セルP8）が</t>
    </r>
    <r>
      <rPr>
        <sz val="12"/>
        <color indexed="12"/>
        <rFont val="ＭＳ Ｐゴシック"/>
        <family val="3"/>
        <charset val="128"/>
      </rPr>
      <t xml:space="preserve"> </t>
    </r>
    <r>
      <rPr>
        <b/>
        <sz val="12"/>
        <color rgb="FF0066FF"/>
        <rFont val="ＭＳ Ｐゴシック"/>
        <family val="3"/>
        <charset val="128"/>
      </rPr>
      <t>80点以上なら</t>
    </r>
    <r>
      <rPr>
        <b/>
        <sz val="12"/>
        <color indexed="57"/>
        <rFont val="ＭＳ Ｐゴシック"/>
        <family val="3"/>
        <charset val="128"/>
      </rPr>
      <t>A</t>
    </r>
    <r>
      <rPr>
        <sz val="12"/>
        <rFont val="ＭＳ Ｐゴシック"/>
        <family val="3"/>
        <charset val="128"/>
      </rPr>
      <t>　、</t>
    </r>
    <r>
      <rPr>
        <b/>
        <sz val="12"/>
        <color indexed="14"/>
        <rFont val="ＭＳ Ｐゴシック"/>
        <family val="3"/>
        <charset val="128"/>
      </rPr>
      <t>40点以上79点以下なら</t>
    </r>
    <r>
      <rPr>
        <b/>
        <sz val="12"/>
        <color indexed="61"/>
        <rFont val="ＭＳ Ｐゴシック"/>
        <family val="3"/>
        <charset val="128"/>
      </rPr>
      <t>B</t>
    </r>
    <r>
      <rPr>
        <sz val="12"/>
        <rFont val="ＭＳ Ｐゴシック"/>
        <family val="3"/>
        <charset val="128"/>
      </rPr>
      <t>、</t>
    </r>
    <rPh sb="2" eb="3">
      <t>レイ</t>
    </rPh>
    <rPh sb="8" eb="10">
      <t>トクテン</t>
    </rPh>
    <rPh sb="20" eb="21">
      <t>テン</t>
    </rPh>
    <rPh sb="21" eb="23">
      <t>イジョウ</t>
    </rPh>
    <rPh sb="30" eb="31">
      <t>テン</t>
    </rPh>
    <rPh sb="31" eb="33">
      <t>イジョウ</t>
    </rPh>
    <rPh sb="35" eb="38">
      <t>テンイカ</t>
    </rPh>
    <phoneticPr fontId="15"/>
  </si>
  <si>
    <r>
      <t>それ以外はC</t>
    </r>
    <r>
      <rPr>
        <sz val="12"/>
        <rFont val="ＭＳ Ｐゴシック"/>
        <family val="3"/>
        <charset val="128"/>
      </rPr>
      <t>と表示</t>
    </r>
    <phoneticPr fontId="15"/>
  </si>
  <si>
    <r>
      <t>　　　IF</t>
    </r>
    <r>
      <rPr>
        <b/>
        <sz val="12"/>
        <color indexed="62"/>
        <rFont val="ＭＳ Ｐゴシック"/>
        <family val="3"/>
        <charset val="128"/>
      </rPr>
      <t>(　</t>
    </r>
    <r>
      <rPr>
        <b/>
        <sz val="12"/>
        <color rgb="FF0066FF"/>
        <rFont val="ＭＳ Ｐゴシック"/>
        <family val="3"/>
        <charset val="128"/>
      </rPr>
      <t>P8 &gt;= 80</t>
    </r>
    <r>
      <rPr>
        <b/>
        <sz val="12"/>
        <color indexed="62"/>
        <rFont val="ＭＳ Ｐゴシック"/>
        <family val="3"/>
        <charset val="128"/>
      </rPr>
      <t xml:space="preserve">, </t>
    </r>
    <r>
      <rPr>
        <b/>
        <sz val="12"/>
        <color indexed="57"/>
        <rFont val="ＭＳ Ｐゴシック"/>
        <family val="3"/>
        <charset val="128"/>
      </rPr>
      <t>"Ａ"</t>
    </r>
    <r>
      <rPr>
        <b/>
        <sz val="12"/>
        <color indexed="62"/>
        <rFont val="ＭＳ Ｐゴシック"/>
        <family val="3"/>
        <charset val="128"/>
      </rPr>
      <t>, ・・・・・ )</t>
    </r>
    <phoneticPr fontId="15"/>
  </si>
  <si>
    <r>
      <t>　　　IF</t>
    </r>
    <r>
      <rPr>
        <b/>
        <sz val="12"/>
        <color indexed="62"/>
        <rFont val="ＭＳ Ｐゴシック"/>
        <family val="3"/>
        <charset val="128"/>
      </rPr>
      <t>(　</t>
    </r>
    <r>
      <rPr>
        <b/>
        <sz val="12"/>
        <color rgb="FF0066FF"/>
        <rFont val="ＭＳ Ｐゴシック"/>
        <family val="3"/>
        <charset val="128"/>
      </rPr>
      <t>P8 &gt;= 80</t>
    </r>
    <r>
      <rPr>
        <b/>
        <sz val="12"/>
        <color indexed="62"/>
        <rFont val="ＭＳ Ｐゴシック"/>
        <family val="3"/>
        <charset val="128"/>
      </rPr>
      <t xml:space="preserve">, </t>
    </r>
    <r>
      <rPr>
        <b/>
        <sz val="12"/>
        <color indexed="57"/>
        <rFont val="ＭＳ Ｐゴシック"/>
        <family val="3"/>
        <charset val="128"/>
      </rPr>
      <t>"A"</t>
    </r>
    <r>
      <rPr>
        <b/>
        <sz val="12"/>
        <color indexed="62"/>
        <rFont val="ＭＳ Ｐゴシック"/>
        <family val="3"/>
        <charset val="128"/>
      </rPr>
      <t xml:space="preserve">, IF( P8 </t>
    </r>
    <r>
      <rPr>
        <b/>
        <sz val="12"/>
        <color indexed="14"/>
        <rFont val="ＭＳ Ｐゴシック"/>
        <family val="3"/>
        <charset val="128"/>
      </rPr>
      <t>&gt;= 40,</t>
    </r>
    <r>
      <rPr>
        <b/>
        <sz val="12"/>
        <color indexed="61"/>
        <rFont val="ＭＳ Ｐゴシック"/>
        <family val="3"/>
        <charset val="128"/>
      </rPr>
      <t>"B",</t>
    </r>
    <r>
      <rPr>
        <b/>
        <sz val="12"/>
        <color indexed="51"/>
        <rFont val="ＭＳ Ｐゴシック"/>
        <family val="3"/>
        <charset val="128"/>
      </rPr>
      <t xml:space="preserve">"C" </t>
    </r>
    <r>
      <rPr>
        <b/>
        <sz val="12"/>
        <color indexed="62"/>
        <rFont val="ＭＳ Ｐゴシック"/>
        <family val="3"/>
        <charset val="128"/>
      </rPr>
      <t>)　)</t>
    </r>
    <phoneticPr fontId="15"/>
  </si>
  <si>
    <t>↓</t>
    <phoneticPr fontId="15"/>
  </si>
  <si>
    <r>
      <t xml:space="preserve">IFの入れ子 </t>
    </r>
    <r>
      <rPr>
        <b/>
        <sz val="14"/>
        <color indexed="19"/>
        <rFont val="HG丸ｺﾞｼｯｸM-PRO"/>
        <family val="3"/>
        <charset val="128"/>
      </rPr>
      <t xml:space="preserve"> （関数の分類：論理）</t>
    </r>
    <rPh sb="3" eb="4">
      <t>イ</t>
    </rPh>
    <rPh sb="5" eb="6">
      <t>コ</t>
    </rPh>
    <rPh sb="15" eb="17">
      <t>ロンリ</t>
    </rPh>
    <phoneticPr fontId="15"/>
  </si>
  <si>
    <r>
      <t>COUNT関数</t>
    </r>
    <r>
      <rPr>
        <b/>
        <sz val="14"/>
        <color indexed="19"/>
        <rFont val="HG丸ｺﾞｼｯｸM-PRO"/>
        <family val="3"/>
        <charset val="128"/>
      </rPr>
      <t xml:space="preserve"> （関数の分類：統計）</t>
    </r>
    <rPh sb="5" eb="7">
      <t>カンスウ</t>
    </rPh>
    <rPh sb="15" eb="17">
      <t>トウケイ</t>
    </rPh>
    <phoneticPr fontId="15"/>
  </si>
  <si>
    <t>クラス人数</t>
    <rPh sb="3" eb="5">
      <t>ニンズウ</t>
    </rPh>
    <phoneticPr fontId="15"/>
  </si>
  <si>
    <t>(COUNTA)</t>
    <phoneticPr fontId="15"/>
  </si>
  <si>
    <t>受験者数</t>
    <rPh sb="0" eb="3">
      <t>ジュケンシャ</t>
    </rPh>
    <rPh sb="3" eb="4">
      <t>スウ</t>
    </rPh>
    <phoneticPr fontId="15"/>
  </si>
  <si>
    <t>(COUNT)</t>
    <phoneticPr fontId="15"/>
  </si>
  <si>
    <t>未評価者数</t>
    <rPh sb="0" eb="4">
      <t>ミヒョウカシャ</t>
    </rPh>
    <rPh sb="4" eb="5">
      <t>スウ</t>
    </rPh>
    <phoneticPr fontId="15"/>
  </si>
  <si>
    <t>(COUNTBLANK)</t>
    <phoneticPr fontId="15"/>
  </si>
  <si>
    <t>学級費の表があります。</t>
    <rPh sb="0" eb="2">
      <t>ガッキュウ</t>
    </rPh>
    <rPh sb="2" eb="3">
      <t>ヒ</t>
    </rPh>
    <rPh sb="4" eb="5">
      <t>ヒョウ</t>
    </rPh>
    <phoneticPr fontId="15"/>
  </si>
  <si>
    <t>金額の合計値を方法１・2を使って求めましょう</t>
    <rPh sb="0" eb="2">
      <t>キンガク</t>
    </rPh>
    <rPh sb="3" eb="4">
      <t>ゴウ</t>
    </rPh>
    <rPh sb="4" eb="5">
      <t>ケイ</t>
    </rPh>
    <rPh sb="5" eb="6">
      <t>チ</t>
    </rPh>
    <rPh sb="7" eb="9">
      <t>ホウホウ</t>
    </rPh>
    <rPh sb="13" eb="14">
      <t>ツカ</t>
    </rPh>
    <rPh sb="16" eb="17">
      <t>モト</t>
    </rPh>
    <phoneticPr fontId="15"/>
  </si>
  <si>
    <t>学級費</t>
    <rPh sb="0" eb="2">
      <t>ガッキュウ</t>
    </rPh>
    <rPh sb="2" eb="3">
      <t>ヒ</t>
    </rPh>
    <phoneticPr fontId="15"/>
  </si>
  <si>
    <t>詳細</t>
    <rPh sb="0" eb="2">
      <t>ショウサイ</t>
    </rPh>
    <phoneticPr fontId="15"/>
  </si>
  <si>
    <t>マーカー</t>
    <phoneticPr fontId="15"/>
  </si>
  <si>
    <t>ファイル</t>
    <phoneticPr fontId="15"/>
  </si>
  <si>
    <t>計算ドリル</t>
    <rPh sb="0" eb="2">
      <t>ケイサン</t>
    </rPh>
    <phoneticPr fontId="15"/>
  </si>
  <si>
    <t>合計(方法１）</t>
    <rPh sb="0" eb="1">
      <t>ゴウ</t>
    </rPh>
    <rPh sb="1" eb="2">
      <t>ケイ</t>
    </rPh>
    <rPh sb="3" eb="5">
      <t>ホウホウ</t>
    </rPh>
    <phoneticPr fontId="15"/>
  </si>
  <si>
    <t>合計(方法２）</t>
    <rPh sb="0" eb="1">
      <t>ゴウ</t>
    </rPh>
    <rPh sb="1" eb="2">
      <t>ケイ</t>
    </rPh>
    <rPh sb="3" eb="5">
      <t>ホウホウ</t>
    </rPh>
    <phoneticPr fontId="15"/>
  </si>
  <si>
    <t>※　合計を求める関数　---&gt; SUM（ 範囲 ）</t>
    <rPh sb="2" eb="3">
      <t>ゴウ</t>
    </rPh>
    <rPh sb="3" eb="4">
      <t>ケイ</t>
    </rPh>
    <rPh sb="5" eb="6">
      <t>モト</t>
    </rPh>
    <rPh sb="8" eb="10">
      <t>カンスウ</t>
    </rPh>
    <rPh sb="21" eb="23">
      <t>ハンイ</t>
    </rPh>
    <phoneticPr fontId="15"/>
  </si>
  <si>
    <t>(関数の分類：数学/三角）</t>
    <rPh sb="1" eb="3">
      <t>カンスウ</t>
    </rPh>
    <rPh sb="4" eb="6">
      <t>ブンルイ</t>
    </rPh>
    <rPh sb="7" eb="9">
      <t>スウガク</t>
    </rPh>
    <rPh sb="10" eb="12">
      <t>サンカク</t>
    </rPh>
    <phoneticPr fontId="15"/>
  </si>
  <si>
    <t>　　印刷したい行（列）を指定し、「OK」する</t>
    <phoneticPr fontId="15"/>
  </si>
  <si>
    <t>②「タイトル行（タイトル列）」に全てのページに</t>
    <rPh sb="16" eb="17">
      <t>スベ</t>
    </rPh>
    <phoneticPr fontId="15"/>
  </si>
  <si>
    <r>
      <t>④「</t>
    </r>
    <r>
      <rPr>
        <sz val="11"/>
        <color rgb="FF0000FF"/>
        <rFont val="ＭＳ Ｐゴシック"/>
        <family val="3"/>
        <charset val="128"/>
      </rPr>
      <t>ページレイアウト</t>
    </r>
    <r>
      <rPr>
        <sz val="11"/>
        <rFont val="ＭＳ Ｐゴシック"/>
        <family val="3"/>
        <charset val="128"/>
      </rPr>
      <t>」で「</t>
    </r>
    <r>
      <rPr>
        <sz val="11"/>
        <color rgb="FF0000FF"/>
        <rFont val="ＭＳ Ｐゴシック"/>
        <family val="3"/>
        <charset val="128"/>
      </rPr>
      <t>標準</t>
    </r>
    <r>
      <rPr>
        <sz val="11"/>
        <rFont val="ＭＳ Ｐゴシック"/>
        <family val="3"/>
        <charset val="128"/>
      </rPr>
      <t>」にもどす</t>
    </r>
    <rPh sb="13" eb="15">
      <t>ヒョウジュン</t>
    </rPh>
    <phoneticPr fontId="15"/>
  </si>
  <si>
    <r>
      <t>①</t>
    </r>
    <r>
      <rPr>
        <sz val="11"/>
        <color rgb="FF0000FF"/>
        <rFont val="Calibri"/>
        <family val="2"/>
      </rPr>
      <t>30</t>
    </r>
    <r>
      <rPr>
        <sz val="11"/>
        <color rgb="FF0000FF"/>
        <rFont val="ＭＳ Ｐゴシック"/>
        <family val="3"/>
        <charset val="128"/>
      </rPr>
      <t>点より下のセルを「濃い赤の文字、明るい赤の背景」に設定する</t>
    </r>
    <phoneticPr fontId="15"/>
  </si>
  <si>
    <t>関数の挿入方法には、色々な方法があります。ここではSUM関数（合計を求める）で確認します。</t>
    <rPh sb="0" eb="2">
      <t>カンスウ</t>
    </rPh>
    <rPh sb="3" eb="5">
      <t>ソウニュウ</t>
    </rPh>
    <rPh sb="5" eb="7">
      <t>ホウホウ</t>
    </rPh>
    <rPh sb="10" eb="12">
      <t>イロイロ</t>
    </rPh>
    <rPh sb="13" eb="15">
      <t>ホウホウ</t>
    </rPh>
    <rPh sb="28" eb="30">
      <t>カンスウ</t>
    </rPh>
    <rPh sb="31" eb="33">
      <t>ゴウケイ</t>
    </rPh>
    <rPh sb="34" eb="35">
      <t>モト</t>
    </rPh>
    <rPh sb="39" eb="41">
      <t>カクニン</t>
    </rPh>
    <phoneticPr fontId="15"/>
  </si>
  <si>
    <t>※SUM関数の場合は、「合計」をクリック</t>
    <rPh sb="4" eb="6">
      <t>カンスウ</t>
    </rPh>
    <rPh sb="7" eb="9">
      <t>バアイ</t>
    </rPh>
    <rPh sb="12" eb="14">
      <t>ゴウケイ</t>
    </rPh>
    <phoneticPr fontId="15"/>
  </si>
  <si>
    <r>
      <t xml:space="preserve">ＣＯＵＮＴBLANK （ </t>
    </r>
    <r>
      <rPr>
        <b/>
        <sz val="14"/>
        <color rgb="FF0000FF"/>
        <rFont val="ＭＳ Ｐゴシック"/>
        <family val="3"/>
        <charset val="128"/>
      </rPr>
      <t>範囲</t>
    </r>
    <r>
      <rPr>
        <b/>
        <sz val="14"/>
        <rFont val="ＭＳ Ｐゴシック"/>
        <family val="3"/>
        <charset val="128"/>
      </rPr>
      <t xml:space="preserve"> ）</t>
    </r>
    <rPh sb="13" eb="15">
      <t>ハンイ</t>
    </rPh>
    <phoneticPr fontId="15"/>
  </si>
  <si>
    <r>
      <t xml:space="preserve">ＣＯＵＮＴ （ </t>
    </r>
    <r>
      <rPr>
        <b/>
        <sz val="14"/>
        <color rgb="FF0000FF"/>
        <rFont val="ＭＳ Ｐゴシック"/>
        <family val="3"/>
        <charset val="128"/>
      </rPr>
      <t>値１</t>
    </r>
    <r>
      <rPr>
        <b/>
        <sz val="14"/>
        <color theme="3" tint="-0.249977111117893"/>
        <rFont val="ＭＳ Ｐゴシック"/>
        <family val="3"/>
        <charset val="128"/>
      </rPr>
      <t>，</t>
    </r>
    <r>
      <rPr>
        <b/>
        <sz val="14"/>
        <color theme="0" tint="-0.34998626667073579"/>
        <rFont val="ＭＳ Ｐゴシック"/>
        <family val="3"/>
        <charset val="128"/>
      </rPr>
      <t>値２・・・</t>
    </r>
    <r>
      <rPr>
        <b/>
        <sz val="14"/>
        <rFont val="ＭＳ Ｐゴシック"/>
        <family val="3"/>
        <charset val="128"/>
      </rPr>
      <t xml:space="preserve"> ）</t>
    </r>
    <phoneticPr fontId="15"/>
  </si>
  <si>
    <r>
      <t xml:space="preserve">  ＣＯＵＮＴA （ </t>
    </r>
    <r>
      <rPr>
        <b/>
        <sz val="14"/>
        <color rgb="FF0000FF"/>
        <rFont val="ＭＳ Ｐゴシック"/>
        <family val="3"/>
        <charset val="128"/>
      </rPr>
      <t>値１</t>
    </r>
    <r>
      <rPr>
        <b/>
        <sz val="14"/>
        <rFont val="ＭＳ Ｐゴシック"/>
        <family val="3"/>
        <charset val="128"/>
      </rPr>
      <t>，</t>
    </r>
    <r>
      <rPr>
        <b/>
        <sz val="14"/>
        <color theme="0" tint="-0.34998626667073579"/>
        <rFont val="ＭＳ Ｐゴシック"/>
        <family val="3"/>
        <charset val="128"/>
      </rPr>
      <t>値２・・・</t>
    </r>
    <r>
      <rPr>
        <b/>
        <sz val="14"/>
        <rFont val="ＭＳ Ｐゴシック"/>
        <family val="3"/>
        <charset val="128"/>
      </rPr>
      <t xml:space="preserve"> ）</t>
    </r>
    <phoneticPr fontId="15"/>
  </si>
  <si>
    <t>※操作シートで確認してみましょう。</t>
    <rPh sb="1" eb="3">
      <t>ソウサ</t>
    </rPh>
    <rPh sb="7" eb="9">
      <t>カクニン</t>
    </rPh>
    <phoneticPr fontId="15"/>
  </si>
  <si>
    <t>（例：田中 太郎 様)</t>
    <rPh sb="1" eb="2">
      <t>レイ</t>
    </rPh>
    <rPh sb="3" eb="5">
      <t>タナカ</t>
    </rPh>
    <rPh sb="6" eb="8">
      <t>タロウ</t>
    </rPh>
    <rPh sb="9" eb="10">
      <t>サマ</t>
    </rPh>
    <phoneticPr fontId="15"/>
  </si>
  <si>
    <t xml:space="preserve"> (例　田中太郎）</t>
    <rPh sb="2" eb="3">
      <t>レイ</t>
    </rPh>
    <rPh sb="4" eb="6">
      <t>タナカ</t>
    </rPh>
    <rPh sb="6" eb="8">
      <t>タロウ</t>
    </rPh>
    <phoneticPr fontId="15"/>
  </si>
  <si>
    <t>全国学力調査の結果（公立学校の都道府県別平均正答率）</t>
    <rPh sb="0" eb="2">
      <t>ゼンコク</t>
    </rPh>
    <rPh sb="2" eb="4">
      <t>ガクリョク</t>
    </rPh>
    <rPh sb="4" eb="6">
      <t>チョウサ</t>
    </rPh>
    <rPh sb="7" eb="9">
      <t>ケッカ</t>
    </rPh>
    <rPh sb="10" eb="12">
      <t>コウリツ</t>
    </rPh>
    <rPh sb="12" eb="14">
      <t>ガッコウ</t>
    </rPh>
    <rPh sb="15" eb="16">
      <t>ミヤコ</t>
    </rPh>
    <rPh sb="16" eb="19">
      <t>ドウフケン</t>
    </rPh>
    <rPh sb="19" eb="20">
      <t>ベツ</t>
    </rPh>
    <rPh sb="20" eb="22">
      <t>ヘイキン</t>
    </rPh>
    <rPh sb="22" eb="24">
      <t>セイトウ</t>
    </rPh>
    <rPh sb="24" eb="25">
      <t>リツ</t>
    </rPh>
    <phoneticPr fontId="63"/>
  </si>
  <si>
    <t>① タイトル行など、常に表示させたいセルの下のセル（操作シートのC6セル）を選択する</t>
    <rPh sb="6" eb="7">
      <t>ギョウ</t>
    </rPh>
    <rPh sb="10" eb="11">
      <t>ツネ</t>
    </rPh>
    <rPh sb="12" eb="14">
      <t>ヒョウジ</t>
    </rPh>
    <rPh sb="21" eb="22">
      <t>シタ</t>
    </rPh>
    <rPh sb="26" eb="28">
      <t>ソウサ</t>
    </rPh>
    <rPh sb="38" eb="40">
      <t>センタク</t>
    </rPh>
    <phoneticPr fontId="15"/>
  </si>
  <si>
    <t>基準点</t>
    <rPh sb="0" eb="3">
      <t>キジュンテン</t>
    </rPh>
    <phoneticPr fontId="15"/>
  </si>
  <si>
    <t>A</t>
    <phoneticPr fontId="15"/>
  </si>
  <si>
    <t>B</t>
    <phoneticPr fontId="15"/>
  </si>
  <si>
    <t>C</t>
    <phoneticPr fontId="15"/>
  </si>
  <si>
    <t>リボンを表示するには</t>
    <rPh sb="4" eb="6">
      <t>ヒョウジ</t>
    </rPh>
    <phoneticPr fontId="15"/>
  </si>
  <si>
    <t>佐藤　幸喜</t>
    <rPh sb="0" eb="2">
      <t>サトウ</t>
    </rPh>
    <rPh sb="3" eb="5">
      <t>コウキ</t>
    </rPh>
    <phoneticPr fontId="15"/>
  </si>
  <si>
    <t>清水　類</t>
    <rPh sb="0" eb="2">
      <t>シミズ</t>
    </rPh>
    <rPh sb="3" eb="4">
      <t>ルイ</t>
    </rPh>
    <phoneticPr fontId="15"/>
  </si>
  <si>
    <t>鈴木　まり</t>
    <rPh sb="0" eb="2">
      <t>スズキ</t>
    </rPh>
    <phoneticPr fontId="15"/>
  </si>
  <si>
    <t>立木　直彦</t>
    <rPh sb="0" eb="2">
      <t>タチキ</t>
    </rPh>
    <rPh sb="3" eb="5">
      <t>ナオヒコ</t>
    </rPh>
    <phoneticPr fontId="15"/>
  </si>
  <si>
    <t>長野　健</t>
    <rPh sb="3" eb="4">
      <t>ケン</t>
    </rPh>
    <phoneticPr fontId="15"/>
  </si>
  <si>
    <t>１．80点以上の人数をCOUNTIF関数を使って数えましょう。</t>
    <phoneticPr fontId="15"/>
  </si>
  <si>
    <t>修正しましょう</t>
    <rPh sb="0" eb="2">
      <t>シュウセイ</t>
    </rPh>
    <phoneticPr fontId="15"/>
  </si>
  <si>
    <t>評価基準表</t>
    <rPh sb="0" eb="2">
      <t>ヒョウカ</t>
    </rPh>
    <rPh sb="2" eb="4">
      <t>キジュン</t>
    </rPh>
    <rPh sb="4" eb="5">
      <t>ヒョウ</t>
    </rPh>
    <phoneticPr fontId="15"/>
  </si>
  <si>
    <t>１．評価を評価基準表を絶対参照する計算式に</t>
    <rPh sb="2" eb="4">
      <t>ヒョウカ</t>
    </rPh>
    <rPh sb="5" eb="7">
      <t>ヒョウカ</t>
    </rPh>
    <rPh sb="7" eb="9">
      <t>キジュン</t>
    </rPh>
    <rPh sb="9" eb="10">
      <t>ヒョウ</t>
    </rPh>
    <rPh sb="11" eb="13">
      <t>ゼッタイ</t>
    </rPh>
    <rPh sb="13" eb="15">
      <t>サンショウ</t>
    </rPh>
    <rPh sb="17" eb="19">
      <t>ケイサン</t>
    </rPh>
    <rPh sb="19" eb="20">
      <t>シキ</t>
    </rPh>
    <phoneticPr fontId="15"/>
  </si>
  <si>
    <r>
      <t>印刷設定いろいろ３</t>
    </r>
    <r>
      <rPr>
        <b/>
        <sz val="14"/>
        <color indexed="19"/>
        <rFont val="HG丸ｺﾞｼｯｸM-PRO"/>
        <family val="3"/>
        <charset val="128"/>
      </rPr>
      <t>（余白調整）</t>
    </r>
    <rPh sb="0" eb="2">
      <t>インサツ</t>
    </rPh>
    <rPh sb="2" eb="4">
      <t>セッテイ</t>
    </rPh>
    <rPh sb="10" eb="12">
      <t>ヨハク</t>
    </rPh>
    <rPh sb="12" eb="14">
      <t>チョウセイ</t>
    </rPh>
    <phoneticPr fontId="1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</si>
  <si>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</si>
  <si>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</si>
  <si>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</si>
  <si>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</si>
  <si>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</si>
  <si>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</si>
  <si>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</si>
  <si>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</si>
  <si>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</si>
  <si>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</si>
  <si>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</si>
  <si>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</si>
  <si>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</si>
  <si>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</si>
  <si>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</si>
  <si>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</si>
  <si>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</si>
  <si>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</si>
  <si>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</si>
  <si>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</si>
  <si>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</si>
  <si>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</si>
  <si>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</si>
  <si>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</si>
  <si>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</si>
  <si>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</si>
  <si>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</si>
  <si>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</si>
  <si>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</si>
  <si>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</si>
  <si>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</si>
  <si>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</si>
  <si>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</si>
  <si>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</si>
  <si>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</si>
  <si>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</si>
  <si>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</si>
  <si>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</si>
  <si>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</si>
  <si>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</si>
  <si>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</si>
  <si>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</si>
  <si>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</si>
  <si>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</si>
  <si>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</si>
  <si>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</si>
  <si>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</si>
  <si>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リボンを最小化（タブのみ表示）するには、　　をクリックします。</t>
    <rPh sb="4" eb="7">
      <t>サイショウカ</t>
    </rPh>
    <rPh sb="12" eb="14">
      <t>ヒョウジ</t>
    </rPh>
    <phoneticPr fontId="15"/>
  </si>
  <si>
    <t>リボンを固定（常に表示）するには、　　をクリックします。</t>
    <rPh sb="4" eb="6">
      <t>コテイ</t>
    </rPh>
    <rPh sb="7" eb="8">
      <t>ツネ</t>
    </rPh>
    <rPh sb="9" eb="11">
      <t>ヒョウジ</t>
    </rPh>
    <phoneticPr fontId="15"/>
  </si>
  <si>
    <t>☆タブのみ表示（リボン最小化中）</t>
    <rPh sb="5" eb="7">
      <t>ヒョウジ</t>
    </rPh>
    <rPh sb="11" eb="14">
      <t>サイショウカ</t>
    </rPh>
    <rPh sb="14" eb="15">
      <t>チュウ</t>
    </rPh>
    <phoneticPr fontId="15"/>
  </si>
  <si>
    <t>Excelファイルにパスワードをつける</t>
    <phoneticPr fontId="15"/>
  </si>
  <si>
    <t>パスワード付きのファイルにすると、ファイルを開くときにパスワードの確認（入力）を要求されます</t>
    <rPh sb="5" eb="6">
      <t>ツ</t>
    </rPh>
    <rPh sb="22" eb="23">
      <t>ヒラ</t>
    </rPh>
    <rPh sb="33" eb="35">
      <t>カクニン</t>
    </rPh>
    <rPh sb="36" eb="38">
      <t>ニュウリョク</t>
    </rPh>
    <rPh sb="40" eb="42">
      <t>ヨウキュウ</t>
    </rPh>
    <phoneticPr fontId="15"/>
  </si>
  <si>
    <t>Excelファイルの種類について</t>
    <phoneticPr fontId="15"/>
  </si>
  <si>
    <t>70点以上の人は評価欄に 「A」　を、それ以外は評価欄に「B」を表示させましょう。</t>
    <rPh sb="8" eb="10">
      <t>ヒョウカ</t>
    </rPh>
    <phoneticPr fontId="15"/>
  </si>
  <si>
    <t>ズームスライダーの　　　や　　　をクリックまたは　つまみをドラッグすると拡大・縮小して表示できます。</t>
    <phoneticPr fontId="15"/>
  </si>
  <si>
    <t>Copyright(C) 2018/ 柏市ＩＴ教育支援アドバイザー</t>
    <rPh sb="23" eb="25">
      <t>キョウイク</t>
    </rPh>
    <rPh sb="25" eb="27">
      <t>シエン</t>
    </rPh>
    <phoneticPr fontId="15"/>
  </si>
  <si>
    <t>番号</t>
    <phoneticPr fontId="63"/>
  </si>
  <si>
    <t>氏名</t>
    <rPh sb="0" eb="2">
      <t>シメイ</t>
    </rPh>
    <phoneticPr fontId="63"/>
  </si>
  <si>
    <t>美樹</t>
  </si>
  <si>
    <t>さやか</t>
  </si>
  <si>
    <t>陽子</t>
  </si>
  <si>
    <t>慎太郎</t>
  </si>
  <si>
    <t>直人</t>
  </si>
  <si>
    <t>平成30年度　　第２学年　成績一覧表</t>
    <rPh sb="0" eb="2">
      <t>ヘイセイ</t>
    </rPh>
    <rPh sb="4" eb="6">
      <t>ネンド</t>
    </rPh>
    <rPh sb="8" eb="9">
      <t>ダイ</t>
    </rPh>
    <rPh sb="10" eb="12">
      <t>ガクネン</t>
    </rPh>
    <rPh sb="13" eb="15">
      <t>セイセキ</t>
    </rPh>
    <rPh sb="15" eb="17">
      <t>イチラン</t>
    </rPh>
    <rPh sb="17" eb="18">
      <t>ヒョウ</t>
    </rPh>
    <phoneticPr fontId="63"/>
  </si>
  <si>
    <t>連番</t>
    <rPh sb="0" eb="2">
      <t>レンバン</t>
    </rPh>
    <phoneticPr fontId="63"/>
  </si>
  <si>
    <t>クラス</t>
    <phoneticPr fontId="63"/>
  </si>
  <si>
    <t>氏名（カタカナ）</t>
  </si>
  <si>
    <t>性別</t>
    <rPh sb="0" eb="2">
      <t>セイベツ</t>
    </rPh>
    <phoneticPr fontId="63"/>
  </si>
  <si>
    <t>部活</t>
    <rPh sb="0" eb="2">
      <t>ブカツ</t>
    </rPh>
    <phoneticPr fontId="63"/>
  </si>
  <si>
    <t>国語</t>
    <rPh sb="0" eb="2">
      <t>コクゴ</t>
    </rPh>
    <phoneticPr fontId="63"/>
  </si>
  <si>
    <t>社会</t>
    <rPh sb="0" eb="2">
      <t>シャカイ</t>
    </rPh>
    <phoneticPr fontId="63"/>
  </si>
  <si>
    <t>数学</t>
    <rPh sb="0" eb="2">
      <t>スウガク</t>
    </rPh>
    <phoneticPr fontId="63"/>
  </si>
  <si>
    <t>理科</t>
    <rPh sb="0" eb="2">
      <t>リカ</t>
    </rPh>
    <phoneticPr fontId="63"/>
  </si>
  <si>
    <t>英語</t>
    <rPh sb="0" eb="2">
      <t>エイゴ</t>
    </rPh>
    <phoneticPr fontId="63"/>
  </si>
  <si>
    <t>1組</t>
  </si>
  <si>
    <t>安斎 沙耶</t>
  </si>
  <si>
    <t>アンザイサヤ</t>
  </si>
  <si>
    <t>女</t>
  </si>
  <si>
    <t>サッカー</t>
    <phoneticPr fontId="63"/>
  </si>
  <si>
    <t>石井 正孝</t>
  </si>
  <si>
    <t>イシイマサタカ</t>
  </si>
  <si>
    <t>男</t>
  </si>
  <si>
    <t>吹奏楽</t>
    <rPh sb="0" eb="3">
      <t>スイソウガク</t>
    </rPh>
    <phoneticPr fontId="63"/>
  </si>
  <si>
    <t>石崎 桃子</t>
  </si>
  <si>
    <t>イシザキモモコ</t>
  </si>
  <si>
    <t>海野 弘明</t>
  </si>
  <si>
    <t>ウミノヒロアキ</t>
  </si>
  <si>
    <t>カルチャー</t>
    <phoneticPr fontId="63"/>
  </si>
  <si>
    <t>大山 勝夫</t>
  </si>
  <si>
    <t>オオヤマカツオ</t>
  </si>
  <si>
    <t>奥野 和葉</t>
  </si>
  <si>
    <t>オクノカズハ</t>
  </si>
  <si>
    <t>バスケット</t>
    <phoneticPr fontId="63"/>
  </si>
  <si>
    <t>河内 舞香</t>
  </si>
  <si>
    <t>カワウチマイカ</t>
  </si>
  <si>
    <t>岸田 麗奈</t>
  </si>
  <si>
    <t>キシダレナ</t>
  </si>
  <si>
    <t>木戸 嘉一</t>
  </si>
  <si>
    <t>キドカイチ</t>
  </si>
  <si>
    <t>水泳</t>
    <rPh sb="0" eb="2">
      <t>スイエイ</t>
    </rPh>
    <phoneticPr fontId="63"/>
  </si>
  <si>
    <t>黒田 美央</t>
  </si>
  <si>
    <t>クロダミオ</t>
  </si>
  <si>
    <t>小林 景子</t>
  </si>
  <si>
    <t>コバヤシケイコ</t>
  </si>
  <si>
    <t>沢田 康代</t>
  </si>
  <si>
    <t>サワダヤスヨ</t>
  </si>
  <si>
    <t>サッカー</t>
    <phoneticPr fontId="63"/>
  </si>
  <si>
    <t>志賀 咲月</t>
  </si>
  <si>
    <t>シガサツキ</t>
  </si>
  <si>
    <t>下川 亜実</t>
  </si>
  <si>
    <t>シモカワアミ</t>
  </si>
  <si>
    <t>下山 悦哉</t>
  </si>
  <si>
    <t>シモヤマエツヤ</t>
  </si>
  <si>
    <t>妹尾 季衣</t>
  </si>
  <si>
    <t>セノオトシエ</t>
  </si>
  <si>
    <t>塚原 健</t>
  </si>
  <si>
    <t>ツカハラケン</t>
  </si>
  <si>
    <t>筒井 藍</t>
  </si>
  <si>
    <t>ツツイアイ</t>
  </si>
  <si>
    <t>寺沢 胡桃</t>
  </si>
  <si>
    <t>テラサワクルミ</t>
  </si>
  <si>
    <t>土井 理穂</t>
  </si>
  <si>
    <t>ドイリホ</t>
  </si>
  <si>
    <t>飛田 昌幸</t>
  </si>
  <si>
    <t>トビタマサユキ</t>
  </si>
  <si>
    <t>鳥居 奈穂</t>
  </si>
  <si>
    <t>トリイナホ</t>
  </si>
  <si>
    <t>中岡 文子</t>
  </si>
  <si>
    <t>ナカオカアヤコ</t>
  </si>
  <si>
    <t>平川 陽子</t>
  </si>
  <si>
    <t>ヒラカワヨウコ</t>
  </si>
  <si>
    <t>平良 重光</t>
  </si>
  <si>
    <t>ヒラヨシシゲミツ</t>
  </si>
  <si>
    <t>深沢 広志</t>
  </si>
  <si>
    <t>フカザワヒロシ</t>
  </si>
  <si>
    <t>福井 武裕</t>
  </si>
  <si>
    <t>フクイタケヒロ</t>
  </si>
  <si>
    <t>福田 礼子</t>
  </si>
  <si>
    <t>フクダレイコ</t>
  </si>
  <si>
    <t>前川 幹男</t>
  </si>
  <si>
    <t>マエカワミキオ</t>
  </si>
  <si>
    <t>宮原 萌衣</t>
  </si>
  <si>
    <t>ミヤハラメイ</t>
  </si>
  <si>
    <t>サッカー</t>
    <phoneticPr fontId="63"/>
  </si>
  <si>
    <t>村瀬 伸子</t>
  </si>
  <si>
    <t>ムラセノブコ</t>
  </si>
  <si>
    <t>本村 勇雄</t>
  </si>
  <si>
    <t>モトムライサオ</t>
  </si>
  <si>
    <t>横山 和雄</t>
  </si>
  <si>
    <t>ヨコヤマカズオ</t>
  </si>
  <si>
    <t>吉川 誠之</t>
  </si>
  <si>
    <t>ヨシカワマサユキ</t>
  </si>
  <si>
    <t>2組</t>
  </si>
  <si>
    <t>赤塚 善四</t>
  </si>
  <si>
    <t>アカツカゼンシロウ</t>
  </si>
  <si>
    <t>有賀 和恵</t>
  </si>
  <si>
    <t>アリガカズエ</t>
  </si>
  <si>
    <t>カルチャー</t>
    <phoneticPr fontId="63"/>
  </si>
  <si>
    <t>石橋 晃年</t>
  </si>
  <si>
    <t>イシバシアキトシ</t>
  </si>
  <si>
    <t>和泉 遥菜</t>
  </si>
  <si>
    <t>イズミハルナ</t>
  </si>
  <si>
    <t>伊東 直治</t>
  </si>
  <si>
    <t>イトウナオジ</t>
  </si>
  <si>
    <t>稲葉 晃一</t>
  </si>
  <si>
    <t>イナバコウイチロウ</t>
  </si>
  <si>
    <t>今西 美琴</t>
  </si>
  <si>
    <t>イマニシミコト</t>
  </si>
  <si>
    <t>岩瀬 穂乃</t>
  </si>
  <si>
    <t>イワセホノカ</t>
  </si>
  <si>
    <t>江崎 静雄</t>
  </si>
  <si>
    <t>エザキシズオ</t>
  </si>
  <si>
    <t>大谷 佐和</t>
  </si>
  <si>
    <t>オオヤサワ</t>
  </si>
  <si>
    <t>バスケット</t>
    <phoneticPr fontId="63"/>
  </si>
  <si>
    <t>大矢 照雄</t>
  </si>
  <si>
    <t>オオヤテルオ</t>
  </si>
  <si>
    <t>柿崎 凛子</t>
  </si>
  <si>
    <t>カキザキリンコ</t>
  </si>
  <si>
    <t>門田 遥佳</t>
  </si>
  <si>
    <t>カドタハルカ</t>
  </si>
  <si>
    <t>河本 玲奈</t>
  </si>
  <si>
    <t>カワモトレイナ</t>
  </si>
  <si>
    <t>木内 貞行</t>
  </si>
  <si>
    <t>キウチサダユキ</t>
  </si>
  <si>
    <t>北村 恵理</t>
  </si>
  <si>
    <t>キタムラエリコ</t>
  </si>
  <si>
    <t>木原 涼花</t>
  </si>
  <si>
    <t>キハラスズカ</t>
  </si>
  <si>
    <t>小森 義哉</t>
  </si>
  <si>
    <t>コモリヨシヤ</t>
  </si>
  <si>
    <t>坂元 真央</t>
  </si>
  <si>
    <t>サカモトマオ</t>
  </si>
  <si>
    <t>島日 出男</t>
  </si>
  <si>
    <t>シマヒデオ</t>
  </si>
  <si>
    <t>菅野 愛結</t>
  </si>
  <si>
    <t>スガノアユ</t>
  </si>
  <si>
    <t>高津 沙羅</t>
  </si>
  <si>
    <t>タカツサラ</t>
  </si>
  <si>
    <t>高橋 昭治</t>
  </si>
  <si>
    <t>タカハシショウジ</t>
  </si>
  <si>
    <t>竹田 智</t>
  </si>
  <si>
    <t>タケダサトシ</t>
  </si>
  <si>
    <t>富山 麻美</t>
  </si>
  <si>
    <t>トミヤマアサミ</t>
  </si>
  <si>
    <t>成瀬 佳織</t>
  </si>
  <si>
    <t>ナルセカオリ</t>
  </si>
  <si>
    <t>羽田 杏理</t>
  </si>
  <si>
    <t>ハタアンリ</t>
  </si>
  <si>
    <t>前野 滉二</t>
  </si>
  <si>
    <t>マエノコウジ</t>
  </si>
  <si>
    <t>丸山 美奈</t>
  </si>
  <si>
    <t>マルヤマミナ</t>
  </si>
  <si>
    <t>目黒 麻由</t>
  </si>
  <si>
    <t>メグロマユ</t>
  </si>
  <si>
    <t>持田 俊二</t>
  </si>
  <si>
    <t>モチダシュンジ</t>
  </si>
  <si>
    <t>森本 怜奈</t>
  </si>
  <si>
    <t>モリモトレイナ</t>
  </si>
  <si>
    <t>柳瀬 光子</t>
  </si>
  <si>
    <t>ヤナセミツコ</t>
  </si>
  <si>
    <t>3組</t>
  </si>
  <si>
    <t>赤木 裕史</t>
  </si>
  <si>
    <t>アカギヒロシ</t>
  </si>
  <si>
    <t>井川 里菜</t>
  </si>
  <si>
    <t>イカワリナ</t>
  </si>
  <si>
    <t>石倉 清司</t>
  </si>
  <si>
    <t>イシクラキヨシ</t>
  </si>
  <si>
    <t>石山 栄子</t>
  </si>
  <si>
    <t>イシヤマエイコ</t>
  </si>
  <si>
    <t>市村 怜子</t>
  </si>
  <si>
    <t>イチムラレイコ</t>
  </si>
  <si>
    <t>岩佐 繁夫</t>
  </si>
  <si>
    <t>イワサシゲオ</t>
  </si>
  <si>
    <t>大矢 佳代</t>
  </si>
  <si>
    <t>オオヤカヨ</t>
  </si>
  <si>
    <t>金井 晃年</t>
  </si>
  <si>
    <t>カネイアキトシ</t>
  </si>
  <si>
    <t>木戸 友菜</t>
  </si>
  <si>
    <t>キドユウナ</t>
  </si>
  <si>
    <t>黒澤 陽治</t>
  </si>
  <si>
    <t>クロサワヨウジ</t>
  </si>
  <si>
    <t>後藤 和佳</t>
  </si>
  <si>
    <t>ゴトウワカナ</t>
  </si>
  <si>
    <t>小峰 和枝</t>
  </si>
  <si>
    <t>コミネカズエ</t>
  </si>
  <si>
    <t>小峰 真</t>
  </si>
  <si>
    <t>コミネマコト</t>
  </si>
  <si>
    <t>宍戸 嘉之</t>
  </si>
  <si>
    <t>シシドヨシユキ</t>
  </si>
  <si>
    <t>篠崎 貞子</t>
  </si>
  <si>
    <t>シノザキサダコ</t>
  </si>
  <si>
    <t>下田 春美</t>
  </si>
  <si>
    <t>シモダハルミ</t>
  </si>
  <si>
    <t>新保 紗和</t>
  </si>
  <si>
    <t>シンポサワ</t>
  </si>
  <si>
    <t>タチバナマサユキ</t>
  </si>
  <si>
    <t>寺内 円美</t>
  </si>
  <si>
    <t>テラウチマルミ</t>
  </si>
  <si>
    <t>寺島 勤</t>
  </si>
  <si>
    <t>テラシマツトム</t>
  </si>
  <si>
    <t>寺西 南</t>
  </si>
  <si>
    <t>テラニシミナミ</t>
  </si>
  <si>
    <t>長田 心春</t>
  </si>
  <si>
    <t>ナガタコハル</t>
  </si>
  <si>
    <t>服部 啓之</t>
  </si>
  <si>
    <t>ハットリヒロユキ</t>
  </si>
  <si>
    <t>原田 博史</t>
  </si>
  <si>
    <t>ハラダヒロシ</t>
  </si>
  <si>
    <t>東野 陽菜</t>
  </si>
  <si>
    <t>ヒガシノヒナノ</t>
  </si>
  <si>
    <t>平野 果穂</t>
  </si>
  <si>
    <t>ヒラノカホ</t>
  </si>
  <si>
    <t>広川 武彦</t>
  </si>
  <si>
    <t>ヒロカワタケヒコ</t>
  </si>
  <si>
    <t>堀江 敏仁</t>
  </si>
  <si>
    <t>ホリエトシヒト</t>
  </si>
  <si>
    <t>堀川 柚希</t>
  </si>
  <si>
    <t>ホリカワユズキ</t>
  </si>
  <si>
    <t>堀越 麗子</t>
  </si>
  <si>
    <t>ホリコシレイコ</t>
  </si>
  <si>
    <t>宮沢 歩実</t>
  </si>
  <si>
    <t>ミヤザワアユミ</t>
  </si>
  <si>
    <t>宮原 克哉</t>
  </si>
  <si>
    <t>ミヤハラカツヤ</t>
  </si>
  <si>
    <t>矢島 敏宏</t>
  </si>
  <si>
    <t>ヤジマトシヒロ</t>
  </si>
  <si>
    <t>苗字</t>
    <rPh sb="0" eb="2">
      <t>ミョウジ</t>
    </rPh>
    <phoneticPr fontId="63"/>
  </si>
  <si>
    <t>名前</t>
    <rPh sb="0" eb="2">
      <t>ナマエ</t>
    </rPh>
    <phoneticPr fontId="63"/>
  </si>
  <si>
    <t>文字列の結合と分割</t>
    <rPh sb="0" eb="3">
      <t>モジレツ</t>
    </rPh>
    <rPh sb="4" eb="6">
      <t>ケツゴウ</t>
    </rPh>
    <rPh sb="7" eb="9">
      <t>ブンカツ</t>
    </rPh>
    <phoneticPr fontId="15"/>
  </si>
  <si>
    <t>数式で結合したり、区切り位置を指定して分割できます</t>
    <rPh sb="0" eb="2">
      <t>スウシキ</t>
    </rPh>
    <rPh sb="3" eb="5">
      <t>ケツゴウ</t>
    </rPh>
    <rPh sb="9" eb="11">
      <t>クギ</t>
    </rPh>
    <rPh sb="12" eb="14">
      <t>イチ</t>
    </rPh>
    <rPh sb="15" eb="17">
      <t>シテイ</t>
    </rPh>
    <rPh sb="19" eb="21">
      <t>ブンカツ</t>
    </rPh>
    <phoneticPr fontId="15"/>
  </si>
  <si>
    <t>①結合して表示するセルを選択</t>
    <rPh sb="1" eb="3">
      <t>ケツゴウ</t>
    </rPh>
    <rPh sb="5" eb="7">
      <t>ヒョウジ</t>
    </rPh>
    <rPh sb="12" eb="14">
      <t>センタク</t>
    </rPh>
    <phoneticPr fontId="15"/>
  </si>
  <si>
    <t>空白など特定の文字と結合したいときは、</t>
    <rPh sb="0" eb="2">
      <t>クウハク</t>
    </rPh>
    <rPh sb="4" eb="6">
      <t>トクテイ</t>
    </rPh>
    <rPh sb="7" eb="9">
      <t>モジ</t>
    </rPh>
    <rPh sb="10" eb="12">
      <t>ケツゴウ</t>
    </rPh>
    <phoneticPr fontId="15"/>
  </si>
  <si>
    <t>特定の文字をダブルクォーテーション（"）で</t>
    <rPh sb="0" eb="2">
      <t>トクテイ</t>
    </rPh>
    <rPh sb="3" eb="5">
      <t>モジ</t>
    </rPh>
    <phoneticPr fontId="15"/>
  </si>
  <si>
    <t>挟んで＆で結合できます。</t>
    <rPh sb="0" eb="1">
      <t>ハサ</t>
    </rPh>
    <rPh sb="5" eb="7">
      <t>ケツゴウ</t>
    </rPh>
    <phoneticPr fontId="15"/>
  </si>
  <si>
    <t>文字列は特定の文字（スペースやカンマなど）を区切り位置として</t>
    <rPh sb="0" eb="3">
      <t>モジレツ</t>
    </rPh>
    <rPh sb="4" eb="6">
      <t>トクテイ</t>
    </rPh>
    <rPh sb="7" eb="9">
      <t>モジ</t>
    </rPh>
    <rPh sb="22" eb="24">
      <t>クギ</t>
    </rPh>
    <rPh sb="25" eb="27">
      <t>イチ</t>
    </rPh>
    <phoneticPr fontId="15"/>
  </si>
  <si>
    <t>分割することができます。</t>
    <rPh sb="0" eb="2">
      <t>ブンカツ</t>
    </rPh>
    <phoneticPr fontId="15"/>
  </si>
  <si>
    <t>①分割したいセルを選択</t>
    <rPh sb="1" eb="3">
      <t>ブンカツ</t>
    </rPh>
    <rPh sb="9" eb="11">
      <t>センタク</t>
    </rPh>
    <phoneticPr fontId="15"/>
  </si>
  <si>
    <t>②「データ」→「区切り位置」</t>
    <rPh sb="8" eb="10">
      <t>クギ</t>
    </rPh>
    <rPh sb="11" eb="13">
      <t>イチ</t>
    </rPh>
    <phoneticPr fontId="15"/>
  </si>
  <si>
    <t>①　苗字と名前に分かれているデータを氏名に結合しましょう</t>
    <rPh sb="2" eb="4">
      <t>ミョウジ</t>
    </rPh>
    <rPh sb="5" eb="7">
      <t>ナマエ</t>
    </rPh>
    <rPh sb="8" eb="9">
      <t>ワ</t>
    </rPh>
    <rPh sb="18" eb="20">
      <t>シメイ</t>
    </rPh>
    <rPh sb="21" eb="23">
      <t>ケツゴウ</t>
    </rPh>
    <phoneticPr fontId="15"/>
  </si>
  <si>
    <t>②　氏名を苗字と名前に分割しましょう</t>
    <rPh sb="2" eb="4">
      <t>シメイ</t>
    </rPh>
    <rPh sb="5" eb="7">
      <t>ミョウジ</t>
    </rPh>
    <rPh sb="8" eb="10">
      <t>ナマエ</t>
    </rPh>
    <rPh sb="11" eb="13">
      <t>ブンカツ</t>
    </rPh>
    <phoneticPr fontId="15"/>
  </si>
  <si>
    <t>相川</t>
  </si>
  <si>
    <t>浅野</t>
  </si>
  <si>
    <t>岡野</t>
  </si>
  <si>
    <t>小田</t>
  </si>
  <si>
    <t>小林</t>
  </si>
  <si>
    <t>合計</t>
    <rPh sb="0" eb="2">
      <t>ゴウケイ</t>
    </rPh>
    <phoneticPr fontId="63"/>
  </si>
  <si>
    <t>評価</t>
    <rPh sb="0" eb="2">
      <t>ヒョウカ</t>
    </rPh>
    <phoneticPr fontId="63"/>
  </si>
  <si>
    <t>データシートで操作してみよう</t>
    <rPh sb="7" eb="9">
      <t>ソウサ</t>
    </rPh>
    <phoneticPr fontId="15"/>
  </si>
  <si>
    <t>※印刷シートで確認してみましょう。</t>
    <rPh sb="1" eb="3">
      <t>インサツ</t>
    </rPh>
    <rPh sb="7" eb="9">
      <t>カクニン</t>
    </rPh>
    <phoneticPr fontId="15"/>
  </si>
  <si>
    <t>データの並べ替え</t>
    <rPh sb="4" eb="5">
      <t>ナラ</t>
    </rPh>
    <rPh sb="6" eb="7">
      <t>カ</t>
    </rPh>
    <phoneticPr fontId="15"/>
  </si>
  <si>
    <t>データを任意の順に並べ替えることができます</t>
    <rPh sb="4" eb="6">
      <t>ニンイ</t>
    </rPh>
    <rPh sb="7" eb="8">
      <t>ジュン</t>
    </rPh>
    <rPh sb="9" eb="10">
      <t>ナラ</t>
    </rPh>
    <rPh sb="11" eb="12">
      <t>カ</t>
    </rPh>
    <phoneticPr fontId="15"/>
  </si>
  <si>
    <t>①表の並び替え対象のセルを１つ（または、表全体）を選択し、</t>
    <rPh sb="1" eb="2">
      <t>ヒョウ</t>
    </rPh>
    <rPh sb="3" eb="4">
      <t>ナラ</t>
    </rPh>
    <rPh sb="5" eb="6">
      <t>カ</t>
    </rPh>
    <rPh sb="7" eb="9">
      <t>タイショウ</t>
    </rPh>
    <rPh sb="20" eb="23">
      <t>ヒョウゼンタイ</t>
    </rPh>
    <rPh sb="25" eb="27">
      <t>センタク</t>
    </rPh>
    <phoneticPr fontId="15"/>
  </si>
  <si>
    <t>　「データ」タブ→　「昇順」または「降順」をクリックします</t>
    <rPh sb="11" eb="13">
      <t>ショウジュン</t>
    </rPh>
    <rPh sb="18" eb="20">
      <t>コウジュン</t>
    </rPh>
    <phoneticPr fontId="15"/>
  </si>
  <si>
    <r>
      <t>合計点の高い順に並べるなど、</t>
    </r>
    <r>
      <rPr>
        <sz val="11"/>
        <color rgb="FFFF0000"/>
        <rFont val="ＭＳ Ｐゴシック"/>
        <family val="3"/>
        <charset val="128"/>
      </rPr>
      <t>単純な並び替え</t>
    </r>
    <r>
      <rPr>
        <sz val="11"/>
        <rFont val="ＭＳ Ｐゴシック"/>
        <family val="3"/>
        <charset val="128"/>
      </rPr>
      <t>の場合</t>
    </r>
    <rPh sb="0" eb="3">
      <t>ゴウケイテン</t>
    </rPh>
    <rPh sb="4" eb="5">
      <t>タカ</t>
    </rPh>
    <rPh sb="6" eb="7">
      <t>ジュン</t>
    </rPh>
    <rPh sb="8" eb="9">
      <t>ナラ</t>
    </rPh>
    <rPh sb="14" eb="16">
      <t>タンジュン</t>
    </rPh>
    <rPh sb="17" eb="18">
      <t>ナラ</t>
    </rPh>
    <rPh sb="19" eb="20">
      <t>カ</t>
    </rPh>
    <rPh sb="22" eb="24">
      <t>バアイ</t>
    </rPh>
    <phoneticPr fontId="15"/>
  </si>
  <si>
    <r>
      <t>クラス別合計点の高い順に並べるなど、</t>
    </r>
    <r>
      <rPr>
        <sz val="11"/>
        <color rgb="FFFF0000"/>
        <rFont val="ＭＳ Ｐゴシック"/>
        <family val="3"/>
        <charset val="128"/>
      </rPr>
      <t>複合条件での並び替え</t>
    </r>
    <r>
      <rPr>
        <sz val="11"/>
        <rFont val="ＭＳ Ｐゴシック"/>
        <family val="3"/>
        <charset val="128"/>
      </rPr>
      <t>の場合</t>
    </r>
    <rPh sb="3" eb="4">
      <t>ベツ</t>
    </rPh>
    <rPh sb="4" eb="7">
      <t>ゴウケイテン</t>
    </rPh>
    <rPh sb="8" eb="9">
      <t>タカ</t>
    </rPh>
    <rPh sb="10" eb="11">
      <t>ジュン</t>
    </rPh>
    <rPh sb="12" eb="13">
      <t>ナラ</t>
    </rPh>
    <rPh sb="18" eb="20">
      <t>フクゴウ</t>
    </rPh>
    <rPh sb="20" eb="22">
      <t>ジョウケン</t>
    </rPh>
    <rPh sb="24" eb="25">
      <t>ナラ</t>
    </rPh>
    <rPh sb="26" eb="27">
      <t>カ</t>
    </rPh>
    <rPh sb="29" eb="31">
      <t>バアイ</t>
    </rPh>
    <phoneticPr fontId="15"/>
  </si>
  <si>
    <t>①表の任意のセルを１つ選択（または、表全体を選択）し、</t>
    <rPh sb="1" eb="2">
      <t>ヒョウ</t>
    </rPh>
    <rPh sb="3" eb="5">
      <t>ニンイ</t>
    </rPh>
    <rPh sb="11" eb="13">
      <t>センタク</t>
    </rPh>
    <rPh sb="18" eb="19">
      <t>ヒョウ</t>
    </rPh>
    <rPh sb="19" eb="21">
      <t>ゼンタイ</t>
    </rPh>
    <rPh sb="22" eb="24">
      <t>センタク</t>
    </rPh>
    <phoneticPr fontId="15"/>
  </si>
  <si>
    <t>　「データ」タブ → 「並べ替え」をクリックします</t>
    <phoneticPr fontId="15"/>
  </si>
  <si>
    <t>データの抽出</t>
    <rPh sb="4" eb="6">
      <t>チュウシュツ</t>
    </rPh>
    <phoneticPr fontId="15"/>
  </si>
  <si>
    <t>任意のデータを抽出できます</t>
    <rPh sb="0" eb="2">
      <t>ニンイ</t>
    </rPh>
    <rPh sb="7" eb="9">
      <t>チュウシュツ</t>
    </rPh>
    <phoneticPr fontId="15"/>
  </si>
  <si>
    <t>昇順：数値は１～９の順、文字はA～Z,「あ」～「ん」、日付は古い順</t>
    <rPh sb="0" eb="2">
      <t>ショウジュン</t>
    </rPh>
    <rPh sb="3" eb="5">
      <t>スウチ</t>
    </rPh>
    <rPh sb="10" eb="11">
      <t>ジュン</t>
    </rPh>
    <rPh sb="12" eb="14">
      <t>モジ</t>
    </rPh>
    <rPh sb="27" eb="29">
      <t>ヒヅケ</t>
    </rPh>
    <rPh sb="30" eb="31">
      <t>フル</t>
    </rPh>
    <rPh sb="32" eb="33">
      <t>ジュン</t>
    </rPh>
    <phoneticPr fontId="15"/>
  </si>
  <si>
    <t>降順：数値は９～１の順、文字はZ～A,「ん」～「あ」、日付は新しい順</t>
    <rPh sb="0" eb="2">
      <t>コウジュン</t>
    </rPh>
    <rPh sb="3" eb="5">
      <t>スウチ</t>
    </rPh>
    <rPh sb="10" eb="11">
      <t>ジュン</t>
    </rPh>
    <rPh sb="12" eb="14">
      <t>モジ</t>
    </rPh>
    <rPh sb="27" eb="29">
      <t>ヒヅケ</t>
    </rPh>
    <rPh sb="30" eb="31">
      <t>アタラ</t>
    </rPh>
    <rPh sb="33" eb="34">
      <t>ジュン</t>
    </rPh>
    <phoneticPr fontId="15"/>
  </si>
  <si>
    <t>②条件となる項目のフィルターボタンから</t>
    <rPh sb="1" eb="3">
      <t>ジョウケン</t>
    </rPh>
    <rPh sb="6" eb="8">
      <t>コウモク</t>
    </rPh>
    <phoneticPr fontId="15"/>
  </si>
  <si>
    <t>　 条件を選択します</t>
    <rPh sb="2" eb="4">
      <t>ジョウケン</t>
    </rPh>
    <rPh sb="5" eb="7">
      <t>センタク</t>
    </rPh>
    <phoneticPr fontId="15"/>
  </si>
  <si>
    <t>　 「データ」タブ→　「フィルター」をクリックします</t>
    <phoneticPr fontId="15"/>
  </si>
  <si>
    <r>
      <t>　　　IF</t>
    </r>
    <r>
      <rPr>
        <b/>
        <sz val="12"/>
        <color indexed="62"/>
        <rFont val="ＭＳ Ｐゴシック"/>
        <family val="3"/>
        <charset val="128"/>
      </rPr>
      <t>　(　</t>
    </r>
    <r>
      <rPr>
        <b/>
        <sz val="12"/>
        <color rgb="FF0066FF"/>
        <rFont val="ＭＳ Ｐゴシック"/>
        <family val="3"/>
        <charset val="128"/>
      </rPr>
      <t>M7 &gt;= 70</t>
    </r>
    <r>
      <rPr>
        <b/>
        <sz val="12"/>
        <color indexed="62"/>
        <rFont val="ＭＳ Ｐゴシック"/>
        <family val="3"/>
        <charset val="128"/>
      </rPr>
      <t xml:space="preserve">, </t>
    </r>
    <r>
      <rPr>
        <b/>
        <sz val="12"/>
        <color indexed="57"/>
        <rFont val="ＭＳ Ｐゴシック"/>
        <family val="3"/>
        <charset val="128"/>
      </rPr>
      <t>"A"</t>
    </r>
    <r>
      <rPr>
        <b/>
        <sz val="12"/>
        <color indexed="62"/>
        <rFont val="ＭＳ Ｐゴシック"/>
        <family val="3"/>
        <charset val="128"/>
      </rPr>
      <t xml:space="preserve">, </t>
    </r>
    <r>
      <rPr>
        <b/>
        <sz val="12"/>
        <color indexed="10"/>
        <rFont val="ＭＳ Ｐゴシック"/>
        <family val="3"/>
        <charset val="128"/>
      </rPr>
      <t>"B"</t>
    </r>
    <r>
      <rPr>
        <b/>
        <sz val="12"/>
        <color indexed="62"/>
        <rFont val="ＭＳ Ｐゴシック"/>
        <family val="3"/>
        <charset val="128"/>
      </rPr>
      <t xml:space="preserve"> )</t>
    </r>
    <phoneticPr fontId="15"/>
  </si>
  <si>
    <r>
      <t xml:space="preserve">  </t>
    </r>
    <r>
      <rPr>
        <b/>
        <sz val="11"/>
        <rFont val="ＭＳ Ｐゴシック"/>
        <family val="3"/>
        <charset val="128"/>
      </rPr>
      <t>例）　</t>
    </r>
    <r>
      <rPr>
        <b/>
        <sz val="11"/>
        <color rgb="FF0066FF"/>
        <rFont val="ＭＳ Ｐゴシック"/>
        <family val="3"/>
        <charset val="128"/>
      </rPr>
      <t>もし、得点（セルM7）が 70点以上なら　</t>
    </r>
    <r>
      <rPr>
        <b/>
        <sz val="11"/>
        <color rgb="FF00B050"/>
        <rFont val="ＭＳ Ｐゴシック"/>
        <family val="3"/>
        <charset val="128"/>
      </rPr>
      <t>Aを</t>
    </r>
    <r>
      <rPr>
        <b/>
        <sz val="11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それ以外はBと表示させる</t>
    </r>
    <rPh sb="2" eb="3">
      <t>レイ</t>
    </rPh>
    <rPh sb="8" eb="10">
      <t>トクテン</t>
    </rPh>
    <rPh sb="20" eb="21">
      <t>テン</t>
    </rPh>
    <rPh sb="21" eb="23">
      <t>イジョウ</t>
    </rPh>
    <rPh sb="31" eb="33">
      <t>イガイ</t>
    </rPh>
    <rPh sb="36" eb="38">
      <t>ヒョウジ</t>
    </rPh>
    <phoneticPr fontId="15"/>
  </si>
  <si>
    <t>サッカー</t>
    <phoneticPr fontId="15"/>
  </si>
  <si>
    <t>水泳</t>
    <rPh sb="0" eb="2">
      <t>スイエイ</t>
    </rPh>
    <phoneticPr fontId="15"/>
  </si>
  <si>
    <t>バスケット</t>
    <phoneticPr fontId="15"/>
  </si>
  <si>
    <t>吹奏楽</t>
    <rPh sb="0" eb="3">
      <t>スイソウガク</t>
    </rPh>
    <phoneticPr fontId="15"/>
  </si>
  <si>
    <t>カルチャー</t>
    <phoneticPr fontId="15"/>
  </si>
  <si>
    <t>部活</t>
    <rPh sb="0" eb="2">
      <t>ブカツ</t>
    </rPh>
    <phoneticPr fontId="15"/>
  </si>
  <si>
    <t>2年生合計点数</t>
    <rPh sb="1" eb="3">
      <t>ネンセイ</t>
    </rPh>
    <rPh sb="3" eb="5">
      <t>ゴウケイ</t>
    </rPh>
    <rPh sb="5" eb="7">
      <t>テンスウ</t>
    </rPh>
    <phoneticPr fontId="15"/>
  </si>
  <si>
    <t>人数（人）</t>
    <rPh sb="0" eb="2">
      <t>ニンズウ</t>
    </rPh>
    <rPh sb="3" eb="4">
      <t>ニン</t>
    </rPh>
    <phoneticPr fontId="15"/>
  </si>
  <si>
    <t>ひまわり中学校　2年1組　スマホ・LINE利用アンケート結果　：集計</t>
    <rPh sb="4" eb="5">
      <t>チュウ</t>
    </rPh>
    <rPh sb="5" eb="7">
      <t>ガッコウ</t>
    </rPh>
    <rPh sb="9" eb="10">
      <t>ネン</t>
    </rPh>
    <rPh sb="11" eb="12">
      <t>クミ</t>
    </rPh>
    <rPh sb="21" eb="23">
      <t>リヨウ</t>
    </rPh>
    <rPh sb="28" eb="30">
      <t>ケッカ</t>
    </rPh>
    <rPh sb="32" eb="34">
      <t>シュウケイ</t>
    </rPh>
    <phoneticPr fontId="63"/>
  </si>
  <si>
    <t>１．各項目の人数を関数を使用して計算してください。</t>
    <rPh sb="2" eb="5">
      <t>カクコウモク</t>
    </rPh>
    <rPh sb="6" eb="8">
      <t>ニンズウ</t>
    </rPh>
    <rPh sb="9" eb="11">
      <t>カンスウ</t>
    </rPh>
    <rPh sb="12" eb="14">
      <t>シヨウ</t>
    </rPh>
    <rPh sb="16" eb="18">
      <t>ケイサン</t>
    </rPh>
    <phoneticPr fontId="63"/>
  </si>
  <si>
    <t>クラス人数</t>
    <rPh sb="3" eb="5">
      <t>ニンズウ</t>
    </rPh>
    <phoneticPr fontId="63"/>
  </si>
  <si>
    <t>←　COUNTA関数</t>
    <rPh sb="8" eb="10">
      <t>カンスウ</t>
    </rPh>
    <phoneticPr fontId="63"/>
  </si>
  <si>
    <t>アンケート参加人数</t>
    <rPh sb="5" eb="7">
      <t>サンカ</t>
    </rPh>
    <rPh sb="7" eb="9">
      <t>ニンズウ</t>
    </rPh>
    <phoneticPr fontId="63"/>
  </si>
  <si>
    <t>アンケート不参加人数</t>
    <rPh sb="5" eb="8">
      <t>フサンカ</t>
    </rPh>
    <rPh sb="8" eb="10">
      <t>ニンズウ</t>
    </rPh>
    <phoneticPr fontId="63"/>
  </si>
  <si>
    <t>←　COUNTBLANK関数</t>
    <rPh sb="12" eb="14">
      <t>カンスウ</t>
    </rPh>
    <phoneticPr fontId="63"/>
  </si>
  <si>
    <t>スマホ保持者人数</t>
    <rPh sb="3" eb="6">
      <t>ホジシャ</t>
    </rPh>
    <rPh sb="6" eb="8">
      <t>ニンズウ</t>
    </rPh>
    <phoneticPr fontId="63"/>
  </si>
  <si>
    <t>←　COUNTIF関数</t>
    <rPh sb="9" eb="11">
      <t>カンスウ</t>
    </rPh>
    <phoneticPr fontId="63"/>
  </si>
  <si>
    <t>LINEアカウント保持者人数</t>
    <rPh sb="9" eb="12">
      <t>ホジシャ</t>
    </rPh>
    <rPh sb="12" eb="14">
      <t>ニンズウ</t>
    </rPh>
    <phoneticPr fontId="63"/>
  </si>
  <si>
    <t>3．スマホの平均使用時間が2:00より大きいセルに条件付き書式を設定してください。</t>
    <rPh sb="6" eb="8">
      <t>ヘイキン</t>
    </rPh>
    <rPh sb="8" eb="10">
      <t>シヨウ</t>
    </rPh>
    <rPh sb="10" eb="12">
      <t>ジカン</t>
    </rPh>
    <rPh sb="19" eb="20">
      <t>オオ</t>
    </rPh>
    <rPh sb="25" eb="28">
      <t>ジョウケンツ</t>
    </rPh>
    <rPh sb="29" eb="31">
      <t>ショシキ</t>
    </rPh>
    <rPh sb="32" eb="34">
      <t>セッテイ</t>
    </rPh>
    <phoneticPr fontId="63"/>
  </si>
  <si>
    <t>　　（条件付き書式：　濃い赤の文字、明るい赤の背景）</t>
    <rPh sb="3" eb="6">
      <t>ジョウケンツ</t>
    </rPh>
    <rPh sb="7" eb="9">
      <t>ショシキ</t>
    </rPh>
    <rPh sb="11" eb="12">
      <t>コ</t>
    </rPh>
    <rPh sb="13" eb="14">
      <t>アカ</t>
    </rPh>
    <rPh sb="15" eb="17">
      <t>モジ</t>
    </rPh>
    <rPh sb="18" eb="19">
      <t>アカ</t>
    </rPh>
    <rPh sb="21" eb="22">
      <t>アカ</t>
    </rPh>
    <rPh sb="23" eb="25">
      <t>ハイケイ</t>
    </rPh>
    <phoneticPr fontId="63"/>
  </si>
  <si>
    <t>No</t>
    <phoneticPr fontId="63"/>
  </si>
  <si>
    <t>スマホや携帯を持っている？</t>
    <rPh sb="4" eb="6">
      <t>ケイタイ</t>
    </rPh>
    <rPh sb="7" eb="8">
      <t>モ</t>
    </rPh>
    <phoneticPr fontId="63"/>
  </si>
  <si>
    <t>自分のLINEアカウントを持っている？</t>
    <rPh sb="0" eb="2">
      <t>ジブン</t>
    </rPh>
    <rPh sb="13" eb="14">
      <t>モ</t>
    </rPh>
    <phoneticPr fontId="63"/>
  </si>
  <si>
    <t>真下 舞桜</t>
  </si>
  <si>
    <t>女</t>
    <phoneticPr fontId="63"/>
  </si>
  <si>
    <t>○</t>
    <phoneticPr fontId="63"/>
  </si>
  <si>
    <t>○</t>
  </si>
  <si>
    <t>片平 恭介</t>
    <rPh sb="3" eb="5">
      <t>キョウスケ</t>
    </rPh>
    <phoneticPr fontId="63"/>
  </si>
  <si>
    <t>四方 章治郎</t>
  </si>
  <si>
    <t>×</t>
    <phoneticPr fontId="63"/>
  </si>
  <si>
    <t>×</t>
  </si>
  <si>
    <t>大村 麻紀</t>
  </si>
  <si>
    <t>新城 正幸</t>
  </si>
  <si>
    <t>宮澤 一華</t>
  </si>
  <si>
    <t>春日 雄三</t>
    <rPh sb="3" eb="5">
      <t>ユウゾウ</t>
    </rPh>
    <phoneticPr fontId="63"/>
  </si>
  <si>
    <t>角田 日菜乃</t>
  </si>
  <si>
    <t>神谷 広重</t>
  </si>
  <si>
    <t>正岡 梨子</t>
  </si>
  <si>
    <t>米田 健三</t>
  </si>
  <si>
    <t>細井 美子</t>
    <phoneticPr fontId="63"/>
  </si>
  <si>
    <t>田崎 駿輔</t>
    <rPh sb="3" eb="4">
      <t>シュン</t>
    </rPh>
    <rPh sb="4" eb="5">
      <t>スケ</t>
    </rPh>
    <phoneticPr fontId="63"/>
  </si>
  <si>
    <t>宮﨑 政利</t>
  </si>
  <si>
    <t>金田 祐樹</t>
    <rPh sb="3" eb="5">
      <t>ユウキ</t>
    </rPh>
    <phoneticPr fontId="63"/>
  </si>
  <si>
    <t>矢野 友香</t>
  </si>
  <si>
    <t>女</t>
    <phoneticPr fontId="63"/>
  </si>
  <si>
    <t>小高 光</t>
  </si>
  <si>
    <t>葛西 早希</t>
  </si>
  <si>
    <t>×</t>
    <phoneticPr fontId="63"/>
  </si>
  <si>
    <t>菅 由起夫</t>
  </si>
  <si>
    <t>桑野 真奈美</t>
  </si>
  <si>
    <t>小関 由希子</t>
  </si>
  <si>
    <t>大河内 時雄</t>
  </si>
  <si>
    <t>藤平 珠美</t>
  </si>
  <si>
    <t>浅野 真由美</t>
  </si>
  <si>
    <t>伴 航太郎</t>
    <rPh sb="2" eb="5">
      <t>コウタロウ</t>
    </rPh>
    <phoneticPr fontId="63"/>
  </si>
  <si>
    <t>竹森 泰弘</t>
  </si>
  <si>
    <t>○</t>
    <phoneticPr fontId="63"/>
  </si>
  <si>
    <t>染谷 真由美</t>
  </si>
  <si>
    <t>安保 雅子</t>
  </si>
  <si>
    <t>首藤 悦哉</t>
  </si>
  <si>
    <t>山村 拓也</t>
    <rPh sb="3" eb="5">
      <t>タクヤ</t>
    </rPh>
    <phoneticPr fontId="63"/>
  </si>
  <si>
    <t>神崎 安子</t>
  </si>
  <si>
    <t>上坂 憲一</t>
  </si>
  <si>
    <t>国本 健夫</t>
  </si>
  <si>
    <t>喜多 百華</t>
  </si>
  <si>
    <t>板東 桜子</t>
    <rPh sb="3" eb="4">
      <t>サクラ</t>
    </rPh>
    <rPh sb="4" eb="5">
      <t>コ</t>
    </rPh>
    <phoneticPr fontId="63"/>
  </si>
  <si>
    <t>2018年度　千葉県市町村別人口</t>
    <rPh sb="4" eb="6">
      <t>ネンド</t>
    </rPh>
    <rPh sb="7" eb="10">
      <t>チバケン</t>
    </rPh>
    <rPh sb="10" eb="13">
      <t>シチョウソン</t>
    </rPh>
    <rPh sb="13" eb="14">
      <t>ベツ</t>
    </rPh>
    <rPh sb="14" eb="16">
      <t>ジンコウ</t>
    </rPh>
    <phoneticPr fontId="63"/>
  </si>
  <si>
    <t>完成例</t>
    <rPh sb="0" eb="2">
      <t>カンセイ</t>
    </rPh>
    <rPh sb="2" eb="3">
      <t>レイ</t>
    </rPh>
    <phoneticPr fontId="63"/>
  </si>
  <si>
    <t>１．市町村別人口の表を元にグラフを作成してください。</t>
    <rPh sb="2" eb="5">
      <t>シチョウソン</t>
    </rPh>
    <rPh sb="5" eb="6">
      <t>ベツ</t>
    </rPh>
    <rPh sb="6" eb="8">
      <t>ジンコウ</t>
    </rPh>
    <rPh sb="9" eb="10">
      <t>ヒョウ</t>
    </rPh>
    <rPh sb="11" eb="12">
      <t>モト</t>
    </rPh>
    <rPh sb="17" eb="19">
      <t>サクセイ</t>
    </rPh>
    <phoneticPr fontId="63"/>
  </si>
  <si>
    <t>　　・グラフの種類：　ヒストグラム</t>
    <rPh sb="7" eb="9">
      <t>シュルイ</t>
    </rPh>
    <phoneticPr fontId="63"/>
  </si>
  <si>
    <t>２．グラフタイトルを入力してください。</t>
    <rPh sb="10" eb="12">
      <t>ニュウリョク</t>
    </rPh>
    <phoneticPr fontId="63"/>
  </si>
  <si>
    <t>３．グラフの書式設定をしてください。</t>
    <rPh sb="6" eb="8">
      <t>ショシキ</t>
    </rPh>
    <rPh sb="8" eb="10">
      <t>セッテイ</t>
    </rPh>
    <phoneticPr fontId="63"/>
  </si>
  <si>
    <t>　　・グラフの色を変更する</t>
    <rPh sb="7" eb="8">
      <t>イロ</t>
    </rPh>
    <rPh sb="9" eb="11">
      <t>ヘンコウ</t>
    </rPh>
    <phoneticPr fontId="63"/>
  </si>
  <si>
    <t>　　・ヒストグラムの階級の幅を変更する</t>
    <rPh sb="10" eb="12">
      <t>カイキュウ</t>
    </rPh>
    <rPh sb="13" eb="14">
      <t>ハバ</t>
    </rPh>
    <rPh sb="15" eb="17">
      <t>ヘンコウ</t>
    </rPh>
    <phoneticPr fontId="63"/>
  </si>
  <si>
    <t>順位</t>
    <rPh sb="0" eb="2">
      <t>ジュンイ</t>
    </rPh>
    <phoneticPr fontId="63"/>
  </si>
  <si>
    <t>市町村名</t>
    <rPh sb="0" eb="3">
      <t>シチョウソン</t>
    </rPh>
    <rPh sb="3" eb="4">
      <t>メイ</t>
    </rPh>
    <phoneticPr fontId="63"/>
  </si>
  <si>
    <t>千葉市</t>
  </si>
  <si>
    <t>船橋市</t>
  </si>
  <si>
    <t>市川市</t>
  </si>
  <si>
    <t>松戸市</t>
  </si>
  <si>
    <t>柏市</t>
  </si>
  <si>
    <t>市原市</t>
  </si>
  <si>
    <t>八千代市</t>
  </si>
  <si>
    <t>流山市</t>
  </si>
  <si>
    <t>習志野市</t>
  </si>
  <si>
    <t>佐倉市</t>
  </si>
  <si>
    <t>浦安市</t>
  </si>
  <si>
    <t>野田市</t>
  </si>
  <si>
    <t>木更津市</t>
  </si>
  <si>
    <t>成田市</t>
  </si>
  <si>
    <t>我孫子市</t>
  </si>
  <si>
    <t>鎌ケ谷市</t>
  </si>
  <si>
    <t>印西市</t>
  </si>
  <si>
    <t>四街道市</t>
  </si>
  <si>
    <t>茂原市</t>
  </si>
  <si>
    <t>君津市</t>
  </si>
  <si>
    <t>香取市</t>
  </si>
  <si>
    <t>八街市</t>
  </si>
  <si>
    <t>旭市</t>
  </si>
  <si>
    <t>白井市</t>
  </si>
  <si>
    <t>銚子市</t>
  </si>
  <si>
    <t>袖ケ浦市</t>
  </si>
  <si>
    <t>東金市</t>
  </si>
  <si>
    <t>山武市</t>
  </si>
  <si>
    <t>富里市</t>
  </si>
  <si>
    <t>大網白里市</t>
  </si>
  <si>
    <t>館山市</t>
  </si>
  <si>
    <t>富津市</t>
  </si>
  <si>
    <t>南房総市</t>
  </si>
  <si>
    <t>いすみ市</t>
  </si>
  <si>
    <t>匝瑳市</t>
  </si>
  <si>
    <t>鴨川市</t>
  </si>
  <si>
    <t>横芝光町</t>
  </si>
  <si>
    <t>栄町</t>
  </si>
  <si>
    <t>酒々井町</t>
  </si>
  <si>
    <t>勝浦市</t>
  </si>
  <si>
    <t>九十九里町</t>
  </si>
  <si>
    <t>多古町</t>
  </si>
  <si>
    <t>長生村</t>
  </si>
  <si>
    <t>東庄町</t>
  </si>
  <si>
    <t>一宮町</t>
  </si>
  <si>
    <t>白子町</t>
  </si>
  <si>
    <t>大多喜町</t>
  </si>
  <si>
    <t>長南町</t>
  </si>
  <si>
    <t>鋸南町</t>
  </si>
  <si>
    <t>芝山町</t>
  </si>
  <si>
    <t>御宿町</t>
  </si>
  <si>
    <t>長柄町</t>
  </si>
  <si>
    <t>睦沢町</t>
  </si>
  <si>
    <t>神崎町</t>
  </si>
  <si>
    <t>部活別人数表</t>
    <rPh sb="0" eb="2">
      <t>ブカツ</t>
    </rPh>
    <rPh sb="2" eb="3">
      <t>ベツ</t>
    </rPh>
    <rPh sb="3" eb="5">
      <t>ニンズウ</t>
    </rPh>
    <rPh sb="5" eb="6">
      <t>ヒョウ</t>
    </rPh>
    <phoneticPr fontId="15"/>
  </si>
  <si>
    <t>①合計点の降順に並べ替えてみよう</t>
    <rPh sb="1" eb="3">
      <t>ゴウケイ</t>
    </rPh>
    <rPh sb="3" eb="4">
      <t>テン</t>
    </rPh>
    <rPh sb="5" eb="7">
      <t>コウジュン</t>
    </rPh>
    <rPh sb="8" eb="9">
      <t>ナラ</t>
    </rPh>
    <rPh sb="10" eb="11">
      <t>カ</t>
    </rPh>
    <phoneticPr fontId="15"/>
  </si>
  <si>
    <t>③連番の昇順に並べ替え初期状態に戻しましょう</t>
    <rPh sb="1" eb="3">
      <t>レンバン</t>
    </rPh>
    <rPh sb="4" eb="6">
      <t>ショウジュン</t>
    </rPh>
    <rPh sb="7" eb="8">
      <t>ナラ</t>
    </rPh>
    <rPh sb="9" eb="10">
      <t>カ</t>
    </rPh>
    <rPh sb="11" eb="13">
      <t>ショキ</t>
    </rPh>
    <rPh sb="13" eb="15">
      <t>ジョウタイ</t>
    </rPh>
    <rPh sb="16" eb="17">
      <t>モド</t>
    </rPh>
    <phoneticPr fontId="15"/>
  </si>
  <si>
    <t>①データシートの部活別人数表を完成させましょう</t>
    <rPh sb="8" eb="10">
      <t>ブカツ</t>
    </rPh>
    <rPh sb="10" eb="11">
      <t>ベツ</t>
    </rPh>
    <rPh sb="11" eb="13">
      <t>ニンズウ</t>
    </rPh>
    <rPh sb="13" eb="14">
      <t>ヒョウ</t>
    </rPh>
    <rPh sb="15" eb="17">
      <t>カンセイ</t>
    </rPh>
    <phoneticPr fontId="15"/>
  </si>
  <si>
    <t>②データシートの2年生合計点数表を完成させましょう</t>
    <rPh sb="15" eb="16">
      <t>ヒョウ</t>
    </rPh>
    <rPh sb="17" eb="19">
      <t>カンセイ</t>
    </rPh>
    <phoneticPr fontId="15"/>
  </si>
  <si>
    <t>男子</t>
    <rPh sb="0" eb="2">
      <t>ダンシ</t>
    </rPh>
    <phoneticPr fontId="15"/>
  </si>
  <si>
    <t>女子</t>
    <rPh sb="0" eb="2">
      <t>ジョシ</t>
    </rPh>
    <phoneticPr fontId="15"/>
  </si>
  <si>
    <t>フィルタでデータを抽出するには</t>
    <rPh sb="9" eb="11">
      <t>チュウシュツ</t>
    </rPh>
    <phoneticPr fontId="15"/>
  </si>
  <si>
    <t>　 「挿入」タブ→　作成したいグラフをクリックします</t>
    <rPh sb="3" eb="5">
      <t>ソウニュウ</t>
    </rPh>
    <rPh sb="10" eb="12">
      <t>サクセイ</t>
    </rPh>
    <phoneticPr fontId="15"/>
  </si>
  <si>
    <t>②グラフをクリックすると「グラフツール」が表示され</t>
    <rPh sb="21" eb="23">
      <t>ヒョウジ</t>
    </rPh>
    <phoneticPr fontId="15"/>
  </si>
  <si>
    <t>デザインや書式を変更できます</t>
  </si>
  <si>
    <t>①グラフを作成したい表を選択し</t>
    <rPh sb="5" eb="7">
      <t>サクセイ</t>
    </rPh>
    <rPh sb="10" eb="11">
      <t>ヒョウ</t>
    </rPh>
    <rPh sb="12" eb="14">
      <t>センタク</t>
    </rPh>
    <phoneticPr fontId="15"/>
  </si>
  <si>
    <t>①作成したいグラフのデータを選択し、</t>
    <rPh sb="1" eb="3">
      <t>サクセイ</t>
    </rPh>
    <rPh sb="14" eb="16">
      <t>センタク</t>
    </rPh>
    <phoneticPr fontId="15"/>
  </si>
  <si>
    <t>「選択対象の書式設定」をクリックします</t>
    <rPh sb="1" eb="3">
      <t>センタク</t>
    </rPh>
    <rPh sb="3" eb="5">
      <t>タイショウ</t>
    </rPh>
    <rPh sb="6" eb="8">
      <t>ショシキ</t>
    </rPh>
    <rPh sb="8" eb="10">
      <t>セッテイ</t>
    </rPh>
    <phoneticPr fontId="15"/>
  </si>
  <si>
    <t>②グラフのデータ系列（棒）をクリックし、「グラフツール」の「書式」タブから</t>
    <rPh sb="8" eb="10">
      <t>ケイレツ</t>
    </rPh>
    <rPh sb="11" eb="12">
      <t>ボウ</t>
    </rPh>
    <rPh sb="30" eb="32">
      <t>ショシキ</t>
    </rPh>
    <phoneticPr fontId="15"/>
  </si>
  <si>
    <t>グラフを作ろう２（ヒストグラム）</t>
    <rPh sb="4" eb="5">
      <t>ツク</t>
    </rPh>
    <phoneticPr fontId="15"/>
  </si>
  <si>
    <t>Excel2016では、度数分布表を作成することなくヒストグラムを作成できます</t>
    <rPh sb="12" eb="14">
      <t>ドスウ</t>
    </rPh>
    <rPh sb="14" eb="16">
      <t>ブンプ</t>
    </rPh>
    <rPh sb="16" eb="17">
      <t>ヒョウ</t>
    </rPh>
    <rPh sb="18" eb="20">
      <t>サクセイ</t>
    </rPh>
    <rPh sb="33" eb="35">
      <t>サクセイ</t>
    </rPh>
    <phoneticPr fontId="15"/>
  </si>
  <si>
    <t>①度数分布表を選択し</t>
    <rPh sb="1" eb="3">
      <t>ドスウ</t>
    </rPh>
    <rPh sb="3" eb="5">
      <t>ブンプ</t>
    </rPh>
    <rPh sb="5" eb="6">
      <t>ヒョウ</t>
    </rPh>
    <rPh sb="7" eb="9">
      <t>センタク</t>
    </rPh>
    <phoneticPr fontId="15"/>
  </si>
  <si>
    <t>①合計点のデータを選択し</t>
    <rPh sb="1" eb="3">
      <t>ゴウケイ</t>
    </rPh>
    <rPh sb="3" eb="4">
      <t>テン</t>
    </rPh>
    <rPh sb="9" eb="11">
      <t>センタク</t>
    </rPh>
    <phoneticPr fontId="15"/>
  </si>
  <si>
    <t>　 「挿入」タブ→　「ヒストグラム」をクリックします</t>
    <rPh sb="3" eb="5">
      <t>ソウニュウ</t>
    </rPh>
    <phoneticPr fontId="15"/>
  </si>
  <si>
    <t>②クラス別の合計点の高い順に並べ替えてみよう</t>
    <rPh sb="4" eb="5">
      <t>ベツ</t>
    </rPh>
    <rPh sb="6" eb="8">
      <t>ゴウケイ</t>
    </rPh>
    <rPh sb="8" eb="9">
      <t>テン</t>
    </rPh>
    <rPh sb="10" eb="11">
      <t>タカ</t>
    </rPh>
    <rPh sb="12" eb="13">
      <t>ジュン</t>
    </rPh>
    <rPh sb="14" eb="15">
      <t>ナラ</t>
    </rPh>
    <rPh sb="16" eb="17">
      <t>カ</t>
    </rPh>
    <phoneticPr fontId="15"/>
  </si>
  <si>
    <t>②縦軸をクリックし「グラフツール」の「書式」から</t>
    <rPh sb="1" eb="3">
      <t>タテジク</t>
    </rPh>
    <rPh sb="19" eb="21">
      <t>ショシキ</t>
    </rPh>
    <phoneticPr fontId="15"/>
  </si>
  <si>
    <t>グラフを作ろう（棒グラフ）</t>
    <rPh sb="4" eb="5">
      <t>ツク</t>
    </rPh>
    <rPh sb="8" eb="9">
      <t>ボウ</t>
    </rPh>
    <phoneticPr fontId="15"/>
  </si>
  <si>
    <t>全体の平均</t>
  </si>
  <si>
    <t>1組 平均</t>
  </si>
  <si>
    <t>2組 平均</t>
  </si>
  <si>
    <t>3組 平均</t>
  </si>
  <si>
    <t>データのグループ化</t>
    <rPh sb="8" eb="9">
      <t>カ</t>
    </rPh>
    <phoneticPr fontId="15"/>
  </si>
  <si>
    <t>データをグループ化して表示することができます</t>
    <rPh sb="8" eb="9">
      <t>カ</t>
    </rPh>
    <rPh sb="11" eb="13">
      <t>ヒョウジ</t>
    </rPh>
    <phoneticPr fontId="15"/>
  </si>
  <si>
    <t>①表のセルを１つ（または、表全体）を選択し、</t>
    <rPh sb="1" eb="2">
      <t>ヒョウ</t>
    </rPh>
    <rPh sb="13" eb="16">
      <t>ヒョウゼンタイ</t>
    </rPh>
    <rPh sb="18" eb="20">
      <t>センタク</t>
    </rPh>
    <phoneticPr fontId="15"/>
  </si>
  <si>
    <t>　 「データ」タブ→　アウトラインの「小計」をクリックします</t>
    <rPh sb="19" eb="21">
      <t>ショウケイ</t>
    </rPh>
    <phoneticPr fontId="15"/>
  </si>
  <si>
    <t>抽出したデータをコピーして使えます</t>
    <rPh sb="0" eb="2">
      <t>チュウシュツ</t>
    </rPh>
    <rPh sb="13" eb="14">
      <t>ツカ</t>
    </rPh>
    <phoneticPr fontId="15"/>
  </si>
  <si>
    <t>　点数（縦軸）の下限は150点に修正します</t>
    <rPh sb="1" eb="3">
      <t>テンスウ</t>
    </rPh>
    <rPh sb="4" eb="6">
      <t>タテジク</t>
    </rPh>
    <rPh sb="8" eb="10">
      <t>カゲン</t>
    </rPh>
    <rPh sb="14" eb="15">
      <t>テン</t>
    </rPh>
    <rPh sb="16" eb="18">
      <t>シュウセイ</t>
    </rPh>
    <phoneticPr fontId="15"/>
  </si>
  <si>
    <t>グラフを作ろう３（散布図）</t>
    <rPh sb="4" eb="5">
      <t>ツク</t>
    </rPh>
    <rPh sb="9" eb="11">
      <t>サンプ</t>
    </rPh>
    <rPh sb="11" eb="12">
      <t>ズ</t>
    </rPh>
    <phoneticPr fontId="15"/>
  </si>
  <si>
    <t>①部活別人数表をグラフで表しましょう</t>
    <rPh sb="1" eb="3">
      <t>ブカツ</t>
    </rPh>
    <rPh sb="3" eb="4">
      <t>ベツ</t>
    </rPh>
    <rPh sb="4" eb="6">
      <t>ニンズウ</t>
    </rPh>
    <rPh sb="6" eb="7">
      <t>ヒョウ</t>
    </rPh>
    <rPh sb="12" eb="13">
      <t>アラワ</t>
    </rPh>
    <phoneticPr fontId="15"/>
  </si>
  <si>
    <t>平均勉強
時間(分)</t>
    <rPh sb="0" eb="2">
      <t>ヘイキン</t>
    </rPh>
    <rPh sb="2" eb="4">
      <t>ベンキョウ</t>
    </rPh>
    <rPh sb="5" eb="7">
      <t>ジカン</t>
    </rPh>
    <rPh sb="8" eb="9">
      <t>フン</t>
    </rPh>
    <phoneticPr fontId="15"/>
  </si>
  <si>
    <t>[抽出]</t>
    <rPh sb="1" eb="3">
      <t>チュウシュツ</t>
    </rPh>
    <phoneticPr fontId="15"/>
  </si>
  <si>
    <t>[グループ化]</t>
    <rPh sb="5" eb="6">
      <t>カ</t>
    </rPh>
    <phoneticPr fontId="15"/>
  </si>
  <si>
    <t>[並べ替え]</t>
    <rPh sb="1" eb="2">
      <t>ナラ</t>
    </rPh>
    <rPh sb="3" eb="4">
      <t>カ</t>
    </rPh>
    <phoneticPr fontId="15"/>
  </si>
  <si>
    <t>データシートから抽出</t>
    <rPh sb="8" eb="10">
      <t>チュウシュツ</t>
    </rPh>
    <phoneticPr fontId="15"/>
  </si>
  <si>
    <t>数値でフィルターをかけることもできます</t>
    <rPh sb="0" eb="2">
      <t>スウチ</t>
    </rPh>
    <phoneticPr fontId="15"/>
  </si>
  <si>
    <t>おまけ</t>
    <phoneticPr fontId="15"/>
  </si>
  <si>
    <t>データシートをクラス別にグループ化</t>
    <rPh sb="10" eb="11">
      <t>ベツ</t>
    </rPh>
    <rPh sb="16" eb="17">
      <t>カ</t>
    </rPh>
    <phoneticPr fontId="15"/>
  </si>
  <si>
    <t>②グラフタイトルを「部活動別人数」にしましょう</t>
    <rPh sb="10" eb="13">
      <t>ブカツドウ</t>
    </rPh>
    <rPh sb="13" eb="14">
      <t>ベツ</t>
    </rPh>
    <rPh sb="14" eb="16">
      <t>ニンズウ</t>
    </rPh>
    <phoneticPr fontId="15"/>
  </si>
  <si>
    <t>③凡例の位置を任意に変更しましょう</t>
    <rPh sb="1" eb="3">
      <t>ハンレイ</t>
    </rPh>
    <rPh sb="4" eb="6">
      <t>イチ</t>
    </rPh>
    <rPh sb="7" eb="9">
      <t>ニンイ</t>
    </rPh>
    <rPh sb="10" eb="12">
      <t>ヘンコウ</t>
    </rPh>
    <phoneticPr fontId="15"/>
  </si>
  <si>
    <t>④要素（棒）の色を任意に変更しましょう</t>
    <rPh sb="1" eb="3">
      <t>ヨウソ</t>
    </rPh>
    <rPh sb="4" eb="5">
      <t>ボウ</t>
    </rPh>
    <rPh sb="7" eb="8">
      <t>イロ</t>
    </rPh>
    <rPh sb="9" eb="11">
      <t>ニンイ</t>
    </rPh>
    <rPh sb="12" eb="14">
      <t>ヘンコウ</t>
    </rPh>
    <phoneticPr fontId="15"/>
  </si>
  <si>
    <t>⑥目盛幅を「5」に変更しましょう</t>
    <rPh sb="1" eb="3">
      <t>メモリ</t>
    </rPh>
    <rPh sb="3" eb="4">
      <t>ハバ</t>
    </rPh>
    <rPh sb="9" eb="11">
      <t>ヘンコウ</t>
    </rPh>
    <phoneticPr fontId="15"/>
  </si>
  <si>
    <t>＜グラフをクリックすると出てくる便利なメニュー＞</t>
    <rPh sb="12" eb="13">
      <t>デ</t>
    </rPh>
    <rPh sb="16" eb="18">
      <t>ベンリ</t>
    </rPh>
    <phoneticPr fontId="15"/>
  </si>
  <si>
    <t>グラフ要素の表示・非表示や書式設定</t>
    <rPh sb="3" eb="5">
      <t>ヨウソ</t>
    </rPh>
    <rPh sb="6" eb="8">
      <t>ヒョウジ</t>
    </rPh>
    <rPh sb="9" eb="12">
      <t>ヒヒョウジ</t>
    </rPh>
    <rPh sb="13" eb="15">
      <t>ショシキ</t>
    </rPh>
    <rPh sb="15" eb="17">
      <t>セッテイ</t>
    </rPh>
    <phoneticPr fontId="15"/>
  </si>
  <si>
    <t>グラフのスタイル変更</t>
    <rPh sb="8" eb="10">
      <t>ヘンコウ</t>
    </rPh>
    <phoneticPr fontId="15"/>
  </si>
  <si>
    <t>データの表示・非表示のフィルター</t>
    <rPh sb="4" eb="6">
      <t>ヒョウジ</t>
    </rPh>
    <rPh sb="7" eb="10">
      <t>ヒヒョウジ</t>
    </rPh>
    <phoneticPr fontId="15"/>
  </si>
  <si>
    <t>「データ系列の書式設定」で「要素の間隔」で間隔を変更できます</t>
    <rPh sb="21" eb="23">
      <t>カンカク</t>
    </rPh>
    <rPh sb="24" eb="26">
      <t>ヘンコウ</t>
    </rPh>
    <phoneticPr fontId="15"/>
  </si>
  <si>
    <t>②軸の書式設定で、階級幅を設定できます</t>
    <rPh sb="1" eb="2">
      <t>ジク</t>
    </rPh>
    <rPh sb="3" eb="5">
      <t>ショシキ</t>
    </rPh>
    <rPh sb="5" eb="7">
      <t>セッテイ</t>
    </rPh>
    <rPh sb="9" eb="11">
      <t>カイキュウ</t>
    </rPh>
    <rPh sb="11" eb="12">
      <t>ハバ</t>
    </rPh>
    <rPh sb="13" eb="15">
      <t>セッテイ</t>
    </rPh>
    <phoneticPr fontId="15"/>
  </si>
  <si>
    <t>　　</t>
    <phoneticPr fontId="15"/>
  </si>
  <si>
    <t>　　グラフの横軸をクリックし、「グラフツール」の「書式」→「選択対象の書式設定」の軸の書式設定を行ってください</t>
    <rPh sb="6" eb="8">
      <t>ヨコジク</t>
    </rPh>
    <rPh sb="25" eb="27">
      <t>ショシキ</t>
    </rPh>
    <phoneticPr fontId="15"/>
  </si>
  <si>
    <t>データシートをから散布図を作成</t>
    <rPh sb="9" eb="11">
      <t>サンプ</t>
    </rPh>
    <rPh sb="11" eb="12">
      <t>ズ</t>
    </rPh>
    <rPh sb="13" eb="15">
      <t>サクセイ</t>
    </rPh>
    <phoneticPr fontId="15"/>
  </si>
  <si>
    <t>②表示された表を選択し、コピーして貼り付け（ペースト）</t>
    <rPh sb="1" eb="3">
      <t>ヒョウジ</t>
    </rPh>
    <rPh sb="6" eb="7">
      <t>ヒョウ</t>
    </rPh>
    <rPh sb="8" eb="10">
      <t>センタク</t>
    </rPh>
    <rPh sb="17" eb="18">
      <t>ハ</t>
    </rPh>
    <rPh sb="19" eb="20">
      <t>ツ</t>
    </rPh>
    <phoneticPr fontId="15"/>
  </si>
  <si>
    <t>抽出データのコピー（そのままコピー）</t>
    <rPh sb="0" eb="2">
      <t>チュウシュツ</t>
    </rPh>
    <phoneticPr fontId="15"/>
  </si>
  <si>
    <t>抽出データのコピー（可視セル（見たまま）コピー）</t>
    <rPh sb="0" eb="2">
      <t>チュウシュツ</t>
    </rPh>
    <rPh sb="10" eb="12">
      <t>カシ</t>
    </rPh>
    <rPh sb="15" eb="16">
      <t>ミ</t>
    </rPh>
    <phoneticPr fontId="15"/>
  </si>
  <si>
    <t>評価Aの人抽出後の合計点の高い順に表示させ（フィルタボタンの中にある並べ替え）コピーしましょう</t>
    <rPh sb="0" eb="2">
      <t>ヒョウカ</t>
    </rPh>
    <rPh sb="4" eb="5">
      <t>ヒト</t>
    </rPh>
    <rPh sb="5" eb="7">
      <t>チュウシュツ</t>
    </rPh>
    <rPh sb="7" eb="8">
      <t>ゴ</t>
    </rPh>
    <rPh sb="9" eb="11">
      <t>ゴウケイ</t>
    </rPh>
    <rPh sb="11" eb="12">
      <t>テン</t>
    </rPh>
    <rPh sb="13" eb="14">
      <t>タカ</t>
    </rPh>
    <rPh sb="15" eb="16">
      <t>ジュン</t>
    </rPh>
    <rPh sb="17" eb="19">
      <t>ヒョウジ</t>
    </rPh>
    <rPh sb="30" eb="31">
      <t>ナカ</t>
    </rPh>
    <rPh sb="34" eb="35">
      <t>ナラ</t>
    </rPh>
    <rPh sb="36" eb="37">
      <t>カ</t>
    </rPh>
    <phoneticPr fontId="15"/>
  </si>
  <si>
    <t>クラスごとにグループ化した各教科の平均点の表（可視セル：見たままの状態）をコピーしましょう</t>
    <rPh sb="10" eb="11">
      <t>カ</t>
    </rPh>
    <rPh sb="13" eb="16">
      <t>カクキョウカ</t>
    </rPh>
    <rPh sb="17" eb="20">
      <t>ヘイキンテン</t>
    </rPh>
    <rPh sb="21" eb="22">
      <t>ヒョウ</t>
    </rPh>
    <rPh sb="23" eb="25">
      <t>カシ</t>
    </rPh>
    <rPh sb="28" eb="29">
      <t>ミ</t>
    </rPh>
    <rPh sb="33" eb="35">
      <t>ジョウタイ</t>
    </rPh>
    <phoneticPr fontId="15"/>
  </si>
  <si>
    <t>②コピーしたいセルを選択し、「ホーム」タブ→「検索と選択」の「条件を選択してジャンプ」</t>
    <rPh sb="10" eb="12">
      <t>センタク</t>
    </rPh>
    <rPh sb="23" eb="25">
      <t>ケンサク</t>
    </rPh>
    <rPh sb="26" eb="28">
      <t>センタク</t>
    </rPh>
    <rPh sb="31" eb="33">
      <t>ジョウケン</t>
    </rPh>
    <rPh sb="34" eb="36">
      <t>センタク</t>
    </rPh>
    <phoneticPr fontId="15"/>
  </si>
  <si>
    <t>　 条件を選択し、OK</t>
    <rPh sb="2" eb="4">
      <t>ジョウケン</t>
    </rPh>
    <rPh sb="5" eb="7">
      <t>センタク</t>
    </rPh>
    <phoneticPr fontId="15"/>
  </si>
  <si>
    <t>体裁を整えて見やすくしましょう</t>
    <rPh sb="0" eb="2">
      <t>テイサイ</t>
    </rPh>
    <rPh sb="3" eb="4">
      <t>トトノ</t>
    </rPh>
    <rPh sb="6" eb="7">
      <t>ミ</t>
    </rPh>
    <phoneticPr fontId="15"/>
  </si>
  <si>
    <t>①アウトラインを利用して、クラスごとにグループ化し各教科の平均点を表示</t>
    <rPh sb="8" eb="10">
      <t>リヨウ</t>
    </rPh>
    <rPh sb="23" eb="24">
      <t>カ</t>
    </rPh>
    <phoneticPr fontId="15"/>
  </si>
  <si>
    <t>（グループ化シートを参照）</t>
    <rPh sb="5" eb="6">
      <t>カ</t>
    </rPh>
    <rPh sb="10" eb="12">
      <t>サンショウ</t>
    </rPh>
    <phoneticPr fontId="15"/>
  </si>
  <si>
    <t>小数点第1位までを表示</t>
    <phoneticPr fontId="15"/>
  </si>
  <si>
    <t>思った通りの書式がつかない！という場合は、ルールの管理で確認しましょう。</t>
    <rPh sb="0" eb="1">
      <t>オモ</t>
    </rPh>
    <rPh sb="3" eb="4">
      <t>トオ</t>
    </rPh>
    <rPh sb="6" eb="8">
      <t>ショシキ</t>
    </rPh>
    <rPh sb="17" eb="19">
      <t>バアイ</t>
    </rPh>
    <rPh sb="25" eb="27">
      <t>カンリ</t>
    </rPh>
    <rPh sb="28" eb="30">
      <t>カクニン</t>
    </rPh>
    <phoneticPr fontId="15"/>
  </si>
  <si>
    <t>欠</t>
    <rPh sb="0" eb="1">
      <t>ケツ</t>
    </rPh>
    <phoneticPr fontId="15"/>
  </si>
  <si>
    <t>３．評価がAの人数をCOUNTIF関数を使って数えましょう。</t>
    <rPh sb="2" eb="4">
      <t>ヒョウカ</t>
    </rPh>
    <phoneticPr fontId="15"/>
  </si>
  <si>
    <t>２．30点未満の人数をCOUNTIF関数を使って数えましょう。</t>
    <rPh sb="4" eb="5">
      <t>テン</t>
    </rPh>
    <rPh sb="5" eb="7">
      <t>ミマン</t>
    </rPh>
    <rPh sb="8" eb="10">
      <t>ニンズウ</t>
    </rPh>
    <rPh sb="18" eb="20">
      <t>カンスウ</t>
    </rPh>
    <rPh sb="21" eb="22">
      <t>ツカ</t>
    </rPh>
    <rPh sb="24" eb="25">
      <t>カゾ</t>
    </rPh>
    <phoneticPr fontId="15"/>
  </si>
  <si>
    <t>②数式のように文字列を＆で結合</t>
    <rPh sb="1" eb="3">
      <t>スウシキ</t>
    </rPh>
    <rPh sb="7" eb="10">
      <t>モジレツ</t>
    </rPh>
    <rPh sb="13" eb="15">
      <t>ケツゴウ</t>
    </rPh>
    <phoneticPr fontId="15"/>
  </si>
  <si>
    <r>
      <t xml:space="preserve">文字列は </t>
    </r>
    <r>
      <rPr>
        <b/>
        <sz val="11"/>
        <color rgb="FFFF0000"/>
        <rFont val="HG丸ｺﾞｼｯｸM-PRO"/>
        <family val="3"/>
        <charset val="128"/>
      </rPr>
      <t>＆</t>
    </r>
    <r>
      <rPr>
        <b/>
        <sz val="11"/>
        <color indexed="56"/>
        <rFont val="HG丸ｺﾞｼｯｸM-PRO"/>
        <family val="3"/>
        <charset val="128"/>
      </rPr>
      <t xml:space="preserve"> で結合することができます。</t>
    </r>
    <rPh sb="0" eb="3">
      <t>モジレツ</t>
    </rPh>
    <rPh sb="8" eb="10">
      <t>ケツゴウ</t>
    </rPh>
    <phoneticPr fontId="15"/>
  </si>
  <si>
    <t>苗字</t>
    <rPh sb="0" eb="2">
      <t>ミョウジ</t>
    </rPh>
    <phoneticPr fontId="15"/>
  </si>
  <si>
    <t>名前</t>
    <rPh sb="0" eb="2">
      <t>ナマエ</t>
    </rPh>
    <phoneticPr fontId="15"/>
  </si>
  <si>
    <t>値コピー</t>
    <rPh sb="0" eb="1">
      <t>アタイ</t>
    </rPh>
    <phoneticPr fontId="15"/>
  </si>
  <si>
    <t>30点未満の人数</t>
    <rPh sb="2" eb="3">
      <t>テン</t>
    </rPh>
    <rPh sb="3" eb="5">
      <t>ミマン</t>
    </rPh>
    <rPh sb="6" eb="8">
      <t>ニンズウ</t>
    </rPh>
    <phoneticPr fontId="15"/>
  </si>
  <si>
    <t>②優先するキーごとに昇順・降順を指定し、OKをクリックします</t>
    <rPh sb="1" eb="3">
      <t>ユウセン</t>
    </rPh>
    <rPh sb="10" eb="12">
      <t>ショウジュン</t>
    </rPh>
    <rPh sb="13" eb="15">
      <t>コウジュン</t>
    </rPh>
    <rPh sb="16" eb="18">
      <t>シテイ</t>
    </rPh>
    <phoneticPr fontId="15"/>
  </si>
  <si>
    <t>橘 雅之</t>
    <phoneticPr fontId="15"/>
  </si>
  <si>
    <t>③フィルターは、クリアボタンで条件を解除できます</t>
    <rPh sb="15" eb="17">
      <t>ジョウケン</t>
    </rPh>
    <rPh sb="18" eb="20">
      <t>カイジョ</t>
    </rPh>
    <phoneticPr fontId="15"/>
  </si>
  <si>
    <t>[コピー１]</t>
    <phoneticPr fontId="15"/>
  </si>
  <si>
    <t>[コピー2]</t>
    <phoneticPr fontId="15"/>
  </si>
  <si>
    <t>クラスごとにグループ化して各教科の平均点を表示させましょう</t>
    <rPh sb="10" eb="11">
      <t>カ</t>
    </rPh>
    <rPh sb="13" eb="16">
      <t>カクキョウカ</t>
    </rPh>
    <rPh sb="17" eb="20">
      <t>ヘイキンテン</t>
    </rPh>
    <rPh sb="21" eb="23">
      <t>ヒョウジ</t>
    </rPh>
    <phoneticPr fontId="15"/>
  </si>
  <si>
    <t>グループ化したクラス別の各教科平均点をコピーしましょう</t>
    <rPh sb="4" eb="5">
      <t>カ</t>
    </rPh>
    <rPh sb="10" eb="11">
      <t>ベツ</t>
    </rPh>
    <rPh sb="12" eb="15">
      <t>カクキョウカ</t>
    </rPh>
    <rPh sb="15" eb="18">
      <t>ヘイキンテン</t>
    </rPh>
    <phoneticPr fontId="15"/>
  </si>
  <si>
    <t>クラス欄を選択し、「ホーム」タブの配置から「セルの書式設定」でセル内に縮小して表示</t>
    <rPh sb="3" eb="4">
      <t>ラン</t>
    </rPh>
    <rPh sb="5" eb="7">
      <t>センタク</t>
    </rPh>
    <rPh sb="17" eb="19">
      <t>ハイチ</t>
    </rPh>
    <rPh sb="25" eb="27">
      <t>ショシキ</t>
    </rPh>
    <rPh sb="27" eb="29">
      <t>セッテイ</t>
    </rPh>
    <rPh sb="33" eb="34">
      <t>ナイ</t>
    </rPh>
    <rPh sb="35" eb="37">
      <t>シュクショウ</t>
    </rPh>
    <rPh sb="39" eb="41">
      <t>ヒョウジ</t>
    </rPh>
    <phoneticPr fontId="15"/>
  </si>
  <si>
    <t>点数欄を選択し、「ホーム」タブの数値の「小数点以下の表示桁数」で</t>
    <rPh sb="0" eb="2">
      <t>テンスウ</t>
    </rPh>
    <rPh sb="2" eb="3">
      <t>ラン</t>
    </rPh>
    <rPh sb="4" eb="6">
      <t>センタク</t>
    </rPh>
    <rPh sb="16" eb="18">
      <t>スウチ</t>
    </rPh>
    <rPh sb="20" eb="23">
      <t>ショウスウテン</t>
    </rPh>
    <rPh sb="23" eb="25">
      <t>イカ</t>
    </rPh>
    <rPh sb="26" eb="28">
      <t>ヒョウジ</t>
    </rPh>
    <rPh sb="28" eb="30">
      <t>ケタスウ</t>
    </rPh>
    <phoneticPr fontId="15"/>
  </si>
  <si>
    <t>⑤目盛り線の色や線の種類を任意に変更しましょう</t>
    <rPh sb="1" eb="3">
      <t>メモ</t>
    </rPh>
    <rPh sb="4" eb="5">
      <t>セン</t>
    </rPh>
    <rPh sb="6" eb="7">
      <t>イロ</t>
    </rPh>
    <rPh sb="8" eb="9">
      <t>セン</t>
    </rPh>
    <rPh sb="10" eb="12">
      <t>シュルイ</t>
    </rPh>
    <rPh sb="13" eb="15">
      <t>ニンイ</t>
    </rPh>
    <rPh sb="16" eb="18">
      <t>ヘンコウ</t>
    </rPh>
    <phoneticPr fontId="15"/>
  </si>
  <si>
    <t>ごみ箱の幅：　100</t>
    <rPh sb="2" eb="3">
      <t>バコ</t>
    </rPh>
    <rPh sb="4" eb="5">
      <t>ハバ</t>
    </rPh>
    <phoneticPr fontId="63"/>
  </si>
  <si>
    <t>ごみ箱のオーバーフロー：　1000</t>
    <rPh sb="2" eb="3">
      <t>バコ</t>
    </rPh>
    <phoneticPr fontId="63"/>
  </si>
  <si>
    <t>ごみ箱のアンダーフロー：　100</t>
    <rPh sb="2" eb="3">
      <t>バコ</t>
    </rPh>
    <phoneticPr fontId="63"/>
  </si>
  <si>
    <t>人口(千人)</t>
    <rPh sb="0" eb="2">
      <t>ジンコウ</t>
    </rPh>
    <rPh sb="3" eb="5">
      <t>センニン</t>
    </rPh>
    <phoneticPr fontId="63"/>
  </si>
  <si>
    <t>250未満</t>
    <rPh sb="3" eb="5">
      <t>ミマン</t>
    </rPh>
    <phoneticPr fontId="15"/>
  </si>
  <si>
    <t>400以上</t>
    <rPh sb="3" eb="5">
      <t>イジョウ</t>
    </rPh>
    <phoneticPr fontId="15"/>
  </si>
  <si>
    <t>250以上　300未満</t>
    <rPh sb="3" eb="5">
      <t>イジョウ</t>
    </rPh>
    <rPh sb="9" eb="11">
      <t>ミマン</t>
    </rPh>
    <phoneticPr fontId="15"/>
  </si>
  <si>
    <t>300以上　350未満</t>
    <rPh sb="3" eb="5">
      <t>イジョウ</t>
    </rPh>
    <rPh sb="9" eb="11">
      <t>ミマン</t>
    </rPh>
    <phoneticPr fontId="15"/>
  </si>
  <si>
    <t>350以上　400未満</t>
    <rPh sb="3" eb="5">
      <t>イジョウ</t>
    </rPh>
    <rPh sb="9" eb="11">
      <t>ミマン</t>
    </rPh>
    <phoneticPr fontId="15"/>
  </si>
  <si>
    <t>範囲</t>
    <rPh sb="0" eb="2">
      <t>ハンイ</t>
    </rPh>
    <phoneticPr fontId="15"/>
  </si>
  <si>
    <t>250～300</t>
    <phoneticPr fontId="15"/>
  </si>
  <si>
    <t>300～350</t>
    <phoneticPr fontId="15"/>
  </si>
  <si>
    <t>350～400</t>
    <phoneticPr fontId="15"/>
  </si>
  <si>
    <t>評価Aを抽出し、合計点の高い順に並べ替えて、コピーしましょう</t>
    <rPh sb="0" eb="2">
      <t>ヒョウカ</t>
    </rPh>
    <rPh sb="4" eb="6">
      <t>チュウシュツ</t>
    </rPh>
    <rPh sb="8" eb="10">
      <t>ゴウケイ</t>
    </rPh>
    <rPh sb="10" eb="11">
      <t>テン</t>
    </rPh>
    <rPh sb="12" eb="13">
      <t>タカ</t>
    </rPh>
    <rPh sb="14" eb="15">
      <t>ジュン</t>
    </rPh>
    <rPh sb="16" eb="17">
      <t>ナラ</t>
    </rPh>
    <rPh sb="18" eb="19">
      <t>カ</t>
    </rPh>
    <phoneticPr fontId="15"/>
  </si>
  <si>
    <t>依存傾向</t>
    <rPh sb="0" eb="2">
      <t>イゾン</t>
    </rPh>
    <rPh sb="2" eb="4">
      <t>ケイコウ</t>
    </rPh>
    <phoneticPr fontId="15"/>
  </si>
  <si>
    <t>1日のスマホの
平均使用時間は？</t>
    <rPh sb="1" eb="2">
      <t>ニチ</t>
    </rPh>
    <rPh sb="8" eb="10">
      <t>ヘイキン</t>
    </rPh>
    <rPh sb="10" eb="12">
      <t>シヨウ</t>
    </rPh>
    <rPh sb="12" eb="14">
      <t>ジカン</t>
    </rPh>
    <phoneticPr fontId="63"/>
  </si>
  <si>
    <t>1日のLINEの
平均使用時間は？</t>
    <phoneticPr fontId="63"/>
  </si>
  <si>
    <t>2．下の表の依存傾向欄に、「1日のスマホの平均使用時間」が2.5時間以上の人は「あり」、</t>
    <rPh sb="2" eb="3">
      <t>シタ</t>
    </rPh>
    <rPh sb="4" eb="5">
      <t>ヒョウ</t>
    </rPh>
    <rPh sb="6" eb="8">
      <t>イゾン</t>
    </rPh>
    <rPh sb="8" eb="10">
      <t>ケイコウ</t>
    </rPh>
    <rPh sb="10" eb="11">
      <t>ラン</t>
    </rPh>
    <rPh sb="15" eb="16">
      <t>ニチ</t>
    </rPh>
    <rPh sb="21" eb="23">
      <t>ヘイキン</t>
    </rPh>
    <rPh sb="23" eb="25">
      <t>シヨウ</t>
    </rPh>
    <rPh sb="25" eb="27">
      <t>ジカン</t>
    </rPh>
    <rPh sb="32" eb="34">
      <t>ジカン</t>
    </rPh>
    <rPh sb="34" eb="36">
      <t>イジョウ</t>
    </rPh>
    <rPh sb="37" eb="38">
      <t>ヒト</t>
    </rPh>
    <phoneticPr fontId="63"/>
  </si>
  <si>
    <t>それ以外は「なし」と表示してください。（IF関数）</t>
    <rPh sb="22" eb="24">
      <t>カンスウ</t>
    </rPh>
    <phoneticPr fontId="15"/>
  </si>
  <si>
    <t>①フィルターをかけて、「評価A」を抽出後、「合計点」のフィルターボタンから降順に並べ替え</t>
    <rPh sb="12" eb="14">
      <t>ヒョウカ</t>
    </rPh>
    <rPh sb="17" eb="19">
      <t>チュウシュツ</t>
    </rPh>
    <rPh sb="19" eb="20">
      <t>ゴ</t>
    </rPh>
    <rPh sb="22" eb="24">
      <t>ゴウケイ</t>
    </rPh>
    <rPh sb="24" eb="25">
      <t>テン</t>
    </rPh>
    <rPh sb="37" eb="39">
      <t>コウジュン</t>
    </rPh>
    <rPh sb="40" eb="41">
      <t>ナラ</t>
    </rPh>
    <rPh sb="42" eb="43">
      <t>カ</t>
    </rPh>
    <phoneticPr fontId="15"/>
  </si>
  <si>
    <t>⑦データラベルを追加しましょう</t>
    <rPh sb="8" eb="10">
      <t>ツイカ</t>
    </rPh>
    <phoneticPr fontId="15"/>
  </si>
  <si>
    <t>①2年生合計点数表をグラフで表しましょう</t>
    <rPh sb="2" eb="4">
      <t>ネンセイ</t>
    </rPh>
    <rPh sb="4" eb="6">
      <t>ゴウケイ</t>
    </rPh>
    <rPh sb="6" eb="8">
      <t>テンスウ</t>
    </rPh>
    <rPh sb="8" eb="9">
      <t>ヒョウ</t>
    </rPh>
    <rPh sb="14" eb="15">
      <t>アラワ</t>
    </rPh>
    <phoneticPr fontId="15"/>
  </si>
  <si>
    <t>②タイトルを変更しましょう</t>
    <rPh sb="6" eb="8">
      <t>ヘンコウ</t>
    </rPh>
    <phoneticPr fontId="15"/>
  </si>
  <si>
    <t>③要素の間隔幅を狭めましょう</t>
    <rPh sb="1" eb="3">
      <t>ヨウソ</t>
    </rPh>
    <rPh sb="4" eb="6">
      <t>カンカク</t>
    </rPh>
    <rPh sb="6" eb="7">
      <t>ハバ</t>
    </rPh>
    <rPh sb="8" eb="9">
      <t>セバ</t>
    </rPh>
    <phoneticPr fontId="15"/>
  </si>
  <si>
    <t>①合計点を選択し、ヒストグラムを作成しましょう</t>
    <rPh sb="1" eb="4">
      <t>ゴウケイテン</t>
    </rPh>
    <rPh sb="5" eb="7">
      <t>センタク</t>
    </rPh>
    <rPh sb="16" eb="18">
      <t>サクセイ</t>
    </rPh>
    <phoneticPr fontId="15"/>
  </si>
  <si>
    <t>③横軸の範囲やデータ幅を指定しましょう</t>
    <rPh sb="1" eb="3">
      <t>ヨコジク</t>
    </rPh>
    <rPh sb="4" eb="6">
      <t>ハンイ</t>
    </rPh>
    <rPh sb="10" eb="11">
      <t>ハバ</t>
    </rPh>
    <rPh sb="12" eb="14">
      <t>シテイ</t>
    </rPh>
    <phoneticPr fontId="15"/>
  </si>
  <si>
    <t>練習問題：グラフ２のヒストグラム（Excel2016ver.）</t>
    <rPh sb="0" eb="2">
      <t>レンシュウ</t>
    </rPh>
    <rPh sb="2" eb="4">
      <t>モンダイ</t>
    </rPh>
    <phoneticPr fontId="15"/>
  </si>
  <si>
    <t>練習問題：グラフ３の散布図</t>
    <rPh sb="0" eb="2">
      <t>レンシュウ</t>
    </rPh>
    <rPh sb="2" eb="4">
      <t>モンダイ</t>
    </rPh>
    <rPh sb="10" eb="12">
      <t>サンプ</t>
    </rPh>
    <rPh sb="12" eb="13">
      <t>ズ</t>
    </rPh>
    <phoneticPr fontId="15"/>
  </si>
  <si>
    <t>①平均勉強時間と合計点を選択し、散布図を作成しましょう</t>
    <rPh sb="1" eb="3">
      <t>ヘイキン</t>
    </rPh>
    <rPh sb="3" eb="5">
      <t>ベンキョウ</t>
    </rPh>
    <rPh sb="5" eb="7">
      <t>ジカン</t>
    </rPh>
    <rPh sb="8" eb="10">
      <t>ゴウケイ</t>
    </rPh>
    <rPh sb="10" eb="11">
      <t>テン</t>
    </rPh>
    <rPh sb="12" eb="14">
      <t>センタク</t>
    </rPh>
    <rPh sb="16" eb="18">
      <t>サンプ</t>
    </rPh>
    <rPh sb="18" eb="19">
      <t>ズ</t>
    </rPh>
    <rPh sb="20" eb="22">
      <t>サクセイ</t>
    </rPh>
    <phoneticPr fontId="15"/>
  </si>
  <si>
    <t>②縦軸の最小値を１５０にしましょう</t>
    <rPh sb="1" eb="3">
      <t>タテジク</t>
    </rPh>
    <rPh sb="4" eb="7">
      <t>サイショウチ</t>
    </rPh>
    <phoneticPr fontId="15"/>
  </si>
  <si>
    <t>③軸ラベルをつけましょう</t>
    <rPh sb="1" eb="2">
      <t>ジク</t>
    </rPh>
    <phoneticPr fontId="15"/>
  </si>
  <si>
    <t>③グラフをクリックし、「グラフツール」の「デザイン」から</t>
    <phoneticPr fontId="15"/>
  </si>
  <si>
    <t>グラフ要素を追加で「軸ラベル」をクリックします</t>
    <rPh sb="3" eb="5">
      <t>ヨウソ</t>
    </rPh>
    <rPh sb="6" eb="8">
      <t>ツイカ</t>
    </rPh>
    <rPh sb="10" eb="11">
      <t>ジク</t>
    </rPh>
    <phoneticPr fontId="15"/>
  </si>
  <si>
    <t>④軸ラベルの文字の方向を整えましょう</t>
    <rPh sb="1" eb="2">
      <t>ジク</t>
    </rPh>
    <rPh sb="6" eb="8">
      <t>モジ</t>
    </rPh>
    <rPh sb="9" eb="11">
      <t>ホウコウ</t>
    </rPh>
    <rPh sb="12" eb="13">
      <t>トトノ</t>
    </rPh>
    <phoneticPr fontId="15"/>
  </si>
  <si>
    <t>④軸ラベルをクリックし、「グラフツール」の「書式」から「選択対象の書式設定」、</t>
    <rPh sb="1" eb="2">
      <t>ジク</t>
    </rPh>
    <rPh sb="22" eb="24">
      <t>ショシキ</t>
    </rPh>
    <rPh sb="28" eb="30">
      <t>センタク</t>
    </rPh>
    <rPh sb="30" eb="32">
      <t>タイショウ</t>
    </rPh>
    <rPh sb="33" eb="35">
      <t>ショシキ</t>
    </rPh>
    <rPh sb="35" eb="37">
      <t>セッテイ</t>
    </rPh>
    <phoneticPr fontId="15"/>
  </si>
  <si>
    <t>　「文字のオプション」で「文字列の方向」を指定しましょう</t>
    <rPh sb="2" eb="4">
      <t>モジ</t>
    </rPh>
    <rPh sb="13" eb="16">
      <t>モジレツ</t>
    </rPh>
    <rPh sb="17" eb="19">
      <t>ホウコウ</t>
    </rPh>
    <rPh sb="21" eb="23">
      <t>シテイ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</si>
</sst>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_ "/>
    <numFmt numFmtId="177" formatCode="[$-411]ge\.m\.d;@"/>
    <numFmt numFmtId="178" formatCode="&quot;¥&quot;#,##0_);[Red]\(&quot;¥&quot;#,##0\)"/>
    <numFmt numFmtId="179" formatCode="0.0"/>
    <numFmt numFmtId="180" formatCode="0.0_);[Red]\(0.0\)"/>
  </numFmts>
  <fonts count="10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4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8"/>
      <color indexed="19"/>
      <name val="HG創英角ﾎﾟｯﾌﾟ体"/>
      <family val="3"/>
      <charset val="128"/>
    </font>
    <font>
      <sz val="14"/>
      <color indexed="63"/>
      <name val="Arial"/>
      <family val="2"/>
    </font>
    <font>
      <b/>
      <sz val="14"/>
      <color indexed="5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6"/>
      <name val="HG丸ｺﾞｼｯｸM-PRO"/>
      <family val="3"/>
      <charset val="128"/>
    </font>
    <font>
      <sz val="11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8"/>
      <color indexed="48"/>
      <name val="HGP創英角ﾎﾟｯﾌﾟ体"/>
      <family val="3"/>
      <charset val="128"/>
    </font>
    <font>
      <sz val="18"/>
      <color indexed="52"/>
      <name val="HGP創英角ﾎﾟｯﾌﾟ体"/>
      <family val="3"/>
      <charset val="128"/>
    </font>
    <font>
      <sz val="12"/>
      <color indexed="19"/>
      <name val="HGP創英角ﾎﾟｯﾌﾟ体"/>
      <family val="3"/>
      <charset val="128"/>
    </font>
    <font>
      <sz val="11"/>
      <color indexed="10"/>
      <name val="HG丸ｺﾞｼｯｸM-PRO"/>
      <family val="3"/>
      <charset val="128"/>
    </font>
    <font>
      <sz val="9"/>
      <color indexed="55"/>
      <name val="HG丸ｺﾞｼｯｸM-PRO"/>
      <family val="3"/>
      <charset val="128"/>
    </font>
    <font>
      <b/>
      <sz val="14"/>
      <color indexed="5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8"/>
      <color indexed="19"/>
      <name val="HG丸ｺﾞｼｯｸM-PRO"/>
      <family val="3"/>
      <charset val="128"/>
    </font>
    <font>
      <sz val="11"/>
      <color rgb="FF0000FF"/>
      <name val="ＭＳ Ｐゴシック"/>
      <family val="3"/>
      <charset val="128"/>
    </font>
    <font>
      <b/>
      <sz val="14"/>
      <color indexed="19"/>
      <name val="HG丸ｺﾞｼｯｸM-PRO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Calibri"/>
      <family val="2"/>
    </font>
    <font>
      <sz val="14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2"/>
      <color indexed="56"/>
      <name val="HG丸ｺﾞｼｯｸM-PRO"/>
      <family val="3"/>
      <charset val="128"/>
    </font>
    <font>
      <b/>
      <sz val="16"/>
      <color indexed="60"/>
      <name val="MS UI Gothic"/>
      <family val="3"/>
      <charset val="128"/>
    </font>
    <font>
      <b/>
      <sz val="12"/>
      <color indexed="1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3" tint="0.3999755851924192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color rgb="FF0066FF"/>
      <name val="ＭＳ Ｐゴシック"/>
      <family val="3"/>
      <charset val="128"/>
    </font>
    <font>
      <b/>
      <sz val="12"/>
      <color indexed="57"/>
      <name val="ＭＳ Ｐゴシック"/>
      <family val="3"/>
      <charset val="128"/>
    </font>
    <font>
      <b/>
      <sz val="12"/>
      <color indexed="14"/>
      <name val="ＭＳ Ｐゴシック"/>
      <family val="3"/>
      <charset val="128"/>
    </font>
    <font>
      <b/>
      <sz val="12"/>
      <color indexed="61"/>
      <name val="ＭＳ Ｐゴシック"/>
      <family val="3"/>
      <charset val="128"/>
    </font>
    <font>
      <b/>
      <sz val="12"/>
      <color indexed="51"/>
      <name val="ＭＳ Ｐゴシック"/>
      <family val="3"/>
      <charset val="128"/>
    </font>
    <font>
      <b/>
      <sz val="12"/>
      <color indexed="62"/>
      <name val="ＭＳ Ｐゴシック"/>
      <family val="3"/>
      <charset val="128"/>
    </font>
    <font>
      <b/>
      <sz val="14"/>
      <color theme="3" tint="-0.249977111117893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theme="0" tint="-0.3499862666707357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rgb="FF000000"/>
      <name val="Calibri"/>
      <family val="2"/>
    </font>
    <font>
      <sz val="11"/>
      <color rgb="FF00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9.9"/>
      <color rgb="FF333333"/>
      <name val="Verdana"/>
      <family val="2"/>
    </font>
    <font>
      <sz val="15.4"/>
      <color rgb="FF363636"/>
      <name val="Segoe UI Light"/>
      <family val="2"/>
    </font>
    <font>
      <sz val="11"/>
      <color rgb="FF333333"/>
      <name val="MS UI Gothic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rgb="FF0066FF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</font>
    <font>
      <b/>
      <sz val="12"/>
      <color indexed="60"/>
      <name val="MS UI Gothic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indexed="60"/>
      <name val="MS UI Gothic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FF"/>
        <bgColor indexed="64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0" fontId="12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178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9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4" fillId="0" borderId="0" xfId="0" applyFont="1">
      <alignment vertical="center"/>
    </xf>
    <xf numFmtId="0" fontId="0" fillId="2" borderId="0" xfId="0" applyFill="1">
      <alignment vertical="center"/>
    </xf>
    <xf numFmtId="0" fontId="23" fillId="2" borderId="0" xfId="0" applyFont="1" applyFill="1">
      <alignment vertical="center"/>
    </xf>
    <xf numFmtId="0" fontId="23" fillId="2" borderId="0" xfId="0" applyFon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Border="1">
      <alignment vertical="center"/>
    </xf>
    <xf numFmtId="0" fontId="28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30" fillId="0" borderId="0" xfId="0" applyFont="1" applyBorder="1">
      <alignment vertical="center"/>
    </xf>
    <xf numFmtId="0" fontId="31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0" fontId="34" fillId="5" borderId="1" xfId="0" quotePrefix="1" applyFont="1" applyFill="1" applyBorder="1">
      <alignment vertical="center"/>
    </xf>
    <xf numFmtId="0" fontId="0" fillId="0" borderId="0" xfId="0" applyAlignment="1">
      <alignment horizontal="left" vertical="center" wrapText="1"/>
    </xf>
    <xf numFmtId="0" fontId="0" fillId="6" borderId="2" xfId="0" applyFill="1" applyBorder="1" applyAlignment="1">
      <alignment horizontal="center" vertical="center"/>
    </xf>
    <xf numFmtId="0" fontId="22" fillId="0" borderId="0" xfId="0" applyFont="1">
      <alignment vertical="center"/>
    </xf>
    <xf numFmtId="0" fontId="35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36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14" fontId="14" fillId="4" borderId="2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37" fillId="2" borderId="0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>
      <alignment vertical="center"/>
    </xf>
    <xf numFmtId="0" fontId="38" fillId="0" borderId="0" xfId="0" applyFont="1">
      <alignment vertical="center"/>
    </xf>
    <xf numFmtId="0" fontId="0" fillId="0" borderId="2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vertical="center" shrinkToFit="1"/>
    </xf>
    <xf numFmtId="0" fontId="20" fillId="0" borderId="0" xfId="0" applyFont="1" applyAlignment="1">
      <alignment horizontal="left" vertical="center" indent="1"/>
    </xf>
    <xf numFmtId="0" fontId="0" fillId="0" borderId="2" xfId="0" applyBorder="1" applyAlignment="1">
      <alignment vertical="center"/>
    </xf>
    <xf numFmtId="0" fontId="28" fillId="0" borderId="0" xfId="0" applyFont="1" applyAlignment="1">
      <alignment vertical="center"/>
    </xf>
    <xf numFmtId="0" fontId="37" fillId="2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Border="1">
      <alignment vertical="center"/>
    </xf>
    <xf numFmtId="0" fontId="45" fillId="2" borderId="0" xfId="0" applyFont="1" applyFill="1" applyBorder="1" applyAlignment="1">
      <alignment vertical="center"/>
    </xf>
    <xf numFmtId="0" fontId="45" fillId="2" borderId="0" xfId="0" applyFont="1" applyFill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20" fillId="0" borderId="0" xfId="0" applyFont="1" applyAlignment="1">
      <alignment horizontal="left" vertical="center" indent="2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7" fillId="2" borderId="0" xfId="0" applyFont="1" applyFill="1" applyBorder="1" applyAlignment="1">
      <alignment vertical="center"/>
    </xf>
    <xf numFmtId="0" fontId="48" fillId="0" borderId="0" xfId="0" applyFont="1">
      <alignment vertical="center"/>
    </xf>
    <xf numFmtId="0" fontId="49" fillId="2" borderId="0" xfId="0" applyFont="1" applyFill="1" applyBorder="1">
      <alignment vertical="center"/>
    </xf>
    <xf numFmtId="0" fontId="50" fillId="2" borderId="0" xfId="0" applyFont="1" applyFill="1" applyBorder="1">
      <alignment vertical="center"/>
    </xf>
    <xf numFmtId="0" fontId="34" fillId="2" borderId="0" xfId="0" applyFont="1" applyFill="1">
      <alignment vertical="center"/>
    </xf>
    <xf numFmtId="0" fontId="51" fillId="2" borderId="0" xfId="0" applyFont="1" applyFill="1">
      <alignment vertical="center"/>
    </xf>
    <xf numFmtId="0" fontId="34" fillId="2" borderId="0" xfId="0" applyFont="1" applyFill="1" applyBorder="1">
      <alignment vertical="center"/>
    </xf>
    <xf numFmtId="0" fontId="14" fillId="0" borderId="3" xfId="0" applyFont="1" applyFill="1" applyBorder="1" applyAlignment="1">
      <alignment horizontal="center" vertical="center"/>
    </xf>
    <xf numFmtId="0" fontId="52" fillId="2" borderId="0" xfId="0" applyFont="1" applyFill="1">
      <alignment vertical="center"/>
    </xf>
    <xf numFmtId="0" fontId="53" fillId="2" borderId="0" xfId="0" applyFont="1" applyFill="1">
      <alignment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>
      <alignment vertical="center"/>
    </xf>
    <xf numFmtId="0" fontId="53" fillId="2" borderId="0" xfId="0" applyFont="1" applyFill="1" applyAlignment="1">
      <alignment horizontal="left" vertical="center" indent="1"/>
    </xf>
    <xf numFmtId="0" fontId="32" fillId="0" borderId="0" xfId="0" applyFont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45" fillId="2" borderId="0" xfId="0" applyFont="1" applyFill="1" applyBorder="1" applyAlignment="1">
      <alignment horizontal="left" vertical="center" indent="1"/>
    </xf>
    <xf numFmtId="0" fontId="18" fillId="0" borderId="0" xfId="0" applyFont="1" applyAlignment="1">
      <alignment vertical="center" wrapText="1"/>
    </xf>
    <xf numFmtId="0" fontId="44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4" fillId="4" borderId="2" xfId="0" applyNumberFormat="1" applyFont="1" applyFill="1" applyBorder="1" applyAlignment="1">
      <alignment horizontal="center" vertical="center"/>
    </xf>
    <xf numFmtId="0" fontId="56" fillId="2" borderId="0" xfId="0" applyFont="1" applyFill="1" applyBorder="1">
      <alignment vertical="center"/>
    </xf>
    <xf numFmtId="0" fontId="45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2" xfId="0" applyFill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56" fillId="2" borderId="0" xfId="0" applyFont="1" applyFill="1" applyBorder="1" applyAlignment="1">
      <alignment vertical="center"/>
    </xf>
    <xf numFmtId="0" fontId="57" fillId="0" borderId="0" xfId="0" applyFont="1" applyAlignment="1">
      <alignment horizontal="left" vertical="center" readingOrder="1"/>
    </xf>
    <xf numFmtId="0" fontId="0" fillId="0" borderId="0" xfId="0" applyFill="1" applyBorder="1" applyAlignment="1">
      <alignment horizontal="right" vertical="center"/>
    </xf>
    <xf numFmtId="0" fontId="61" fillId="2" borderId="0" xfId="0" applyFont="1" applyFill="1">
      <alignment vertical="center"/>
    </xf>
    <xf numFmtId="0" fontId="12" fillId="0" borderId="0" xfId="6">
      <alignment vertical="center"/>
    </xf>
    <xf numFmtId="0" fontId="0" fillId="8" borderId="0" xfId="0" applyFill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 indent="1"/>
    </xf>
    <xf numFmtId="14" fontId="0" fillId="3" borderId="2" xfId="0" applyNumberFormat="1" applyFill="1" applyBorder="1" applyAlignment="1">
      <alignment horizontal="center" vertical="center"/>
    </xf>
    <xf numFmtId="0" fontId="56" fillId="2" borderId="0" xfId="0" applyFont="1" applyFill="1" applyBorder="1" applyAlignment="1">
      <alignment vertical="top"/>
    </xf>
    <xf numFmtId="0" fontId="65" fillId="0" borderId="0" xfId="0" applyFont="1" applyAlignment="1">
      <alignment vertical="center"/>
    </xf>
    <xf numFmtId="0" fontId="66" fillId="2" borderId="0" xfId="0" applyFont="1" applyFill="1" applyBorder="1">
      <alignment vertical="center"/>
    </xf>
    <xf numFmtId="0" fontId="67" fillId="2" borderId="0" xfId="0" applyFont="1" applyFill="1" applyBorder="1">
      <alignment vertical="center"/>
    </xf>
    <xf numFmtId="0" fontId="68" fillId="0" borderId="0" xfId="0" applyFont="1">
      <alignment vertical="center"/>
    </xf>
    <xf numFmtId="0" fontId="25" fillId="0" borderId="0" xfId="0" applyFont="1" applyAlignment="1">
      <alignment vertical="center"/>
    </xf>
    <xf numFmtId="0" fontId="0" fillId="0" borderId="5" xfId="0" applyBorder="1">
      <alignment vertical="center"/>
    </xf>
    <xf numFmtId="0" fontId="73" fillId="0" borderId="0" xfId="0" applyFont="1" applyBorder="1" applyAlignment="1">
      <alignment vertical="center"/>
    </xf>
    <xf numFmtId="0" fontId="79" fillId="0" borderId="0" xfId="0" applyFont="1">
      <alignment vertical="center"/>
    </xf>
    <xf numFmtId="0" fontId="0" fillId="12" borderId="2" xfId="0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12" borderId="2" xfId="0" applyFill="1" applyBorder="1">
      <alignment vertical="center"/>
    </xf>
    <xf numFmtId="0" fontId="0" fillId="13" borderId="2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18" fillId="0" borderId="0" xfId="0" applyFont="1" applyAlignment="1">
      <alignment horizontal="left" vertical="center" indent="1"/>
    </xf>
    <xf numFmtId="0" fontId="57" fillId="2" borderId="0" xfId="0" applyFont="1" applyFill="1" applyAlignment="1">
      <alignment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2" xfId="0" applyFont="1" applyFill="1" applyBorder="1" applyAlignment="1">
      <alignment horizontal="center" vertical="center"/>
    </xf>
    <xf numFmtId="0" fontId="74" fillId="0" borderId="0" xfId="0" applyFont="1">
      <alignment vertical="center"/>
    </xf>
    <xf numFmtId="0" fontId="0" fillId="0" borderId="2" xfId="0" applyBorder="1" applyAlignment="1">
      <alignment horizontal="center"/>
    </xf>
    <xf numFmtId="0" fontId="0" fillId="0" borderId="2" xfId="2" applyNumberFormat="1" applyFont="1" applyBorder="1">
      <alignment vertical="center"/>
    </xf>
    <xf numFmtId="0" fontId="27" fillId="4" borderId="2" xfId="2" applyNumberFormat="1" applyFont="1" applyFill="1" applyBorder="1">
      <alignment vertical="center"/>
    </xf>
    <xf numFmtId="6" fontId="27" fillId="0" borderId="0" xfId="2" applyFont="1" applyFill="1" applyBorder="1">
      <alignment vertical="center"/>
    </xf>
    <xf numFmtId="0" fontId="84" fillId="0" borderId="0" xfId="0" applyFont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14" fontId="14" fillId="4" borderId="2" xfId="0" applyNumberFormat="1" applyFont="1" applyFill="1" applyBorder="1" applyAlignment="1">
      <alignment horizontal="center" vertical="center"/>
    </xf>
    <xf numFmtId="14" fontId="14" fillId="3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14" fillId="4" borderId="2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66" fillId="2" borderId="0" xfId="0" applyFont="1" applyFill="1" applyBorder="1">
      <alignment vertical="center"/>
    </xf>
    <xf numFmtId="14" fontId="14" fillId="0" borderId="0" xfId="0" applyNumberFormat="1" applyFont="1" applyFill="1">
      <alignment vertical="center"/>
    </xf>
    <xf numFmtId="0" fontId="62" fillId="0" borderId="0" xfId="0" applyFont="1" applyFill="1">
      <alignment vertical="center"/>
    </xf>
    <xf numFmtId="0" fontId="85" fillId="0" borderId="0" xfId="0" applyFont="1" applyFill="1">
      <alignment vertical="center"/>
    </xf>
    <xf numFmtId="0" fontId="12" fillId="0" borderId="2" xfId="6" applyBorder="1">
      <alignment vertical="center"/>
    </xf>
    <xf numFmtId="176" fontId="12" fillId="0" borderId="2" xfId="6" applyNumberFormat="1" applyBorder="1">
      <alignment vertical="center"/>
    </xf>
    <xf numFmtId="0" fontId="12" fillId="15" borderId="2" xfId="6" applyFill="1" applyBorder="1" applyAlignment="1">
      <alignment horizontal="center" vertical="center"/>
    </xf>
    <xf numFmtId="0" fontId="12" fillId="11" borderId="2" xfId="6" applyFill="1" applyBorder="1" applyAlignment="1">
      <alignment horizontal="center" vertical="center"/>
    </xf>
    <xf numFmtId="0" fontId="86" fillId="0" borderId="0" xfId="6" applyFont="1">
      <alignment vertical="center"/>
    </xf>
    <xf numFmtId="0" fontId="57" fillId="2" borderId="0" xfId="0" applyFont="1" applyFill="1" applyAlignment="1">
      <alignment horizontal="left" vertical="center" wrapText="1"/>
    </xf>
    <xf numFmtId="0" fontId="57" fillId="2" borderId="0" xfId="0" applyFont="1" applyFill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16" borderId="7" xfId="0" applyFont="1" applyFill="1" applyBorder="1" applyAlignment="1">
      <alignment horizontal="center" vertical="center" wrapText="1"/>
    </xf>
    <xf numFmtId="0" fontId="0" fillId="16" borderId="8" xfId="0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left" vertical="center" wrapText="1"/>
    </xf>
    <xf numFmtId="0" fontId="57" fillId="0" borderId="0" xfId="0" applyFont="1">
      <alignment vertical="center"/>
    </xf>
    <xf numFmtId="0" fontId="0" fillId="7" borderId="2" xfId="0" applyFill="1" applyBorder="1" applyAlignment="1">
      <alignment horizontal="right" vertical="center"/>
    </xf>
    <xf numFmtId="0" fontId="28" fillId="0" borderId="0" xfId="0" applyFont="1" applyAlignment="1">
      <alignment horizontal="left"/>
    </xf>
    <xf numFmtId="0" fontId="18" fillId="0" borderId="0" xfId="0" applyFont="1" applyAlignment="1">
      <alignment horizontal="left" vertical="center" indent="1"/>
    </xf>
    <xf numFmtId="0" fontId="87" fillId="0" borderId="0" xfId="0" applyFont="1">
      <alignment vertical="center"/>
    </xf>
    <xf numFmtId="0" fontId="88" fillId="0" borderId="0" xfId="0" applyFont="1">
      <alignment vertical="center"/>
    </xf>
    <xf numFmtId="0" fontId="0" fillId="8" borderId="0" xfId="0" applyFill="1" applyProtection="1">
      <alignment vertical="center"/>
    </xf>
    <xf numFmtId="0" fontId="0" fillId="0" borderId="0" xfId="0" applyFill="1">
      <alignment vertical="center"/>
    </xf>
    <xf numFmtId="0" fontId="6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1"/>
    </xf>
    <xf numFmtId="0" fontId="28" fillId="0" borderId="0" xfId="0" applyFont="1" applyAlignment="1">
      <alignment horizontal="left"/>
    </xf>
    <xf numFmtId="0" fontId="18" fillId="0" borderId="0" xfId="0" applyFont="1" applyAlignment="1">
      <alignment horizontal="left" vertical="center" indent="1"/>
    </xf>
    <xf numFmtId="0" fontId="89" fillId="0" borderId="0" xfId="14" applyFont="1">
      <alignment vertical="center"/>
    </xf>
    <xf numFmtId="0" fontId="9" fillId="0" borderId="0" xfId="14">
      <alignment vertical="center"/>
    </xf>
    <xf numFmtId="0" fontId="9" fillId="0" borderId="2" xfId="14" applyBorder="1" applyAlignment="1">
      <alignment horizontal="center" vertical="center"/>
    </xf>
    <xf numFmtId="0" fontId="9" fillId="0" borderId="2" xfId="14" applyBorder="1">
      <alignment vertical="center"/>
    </xf>
    <xf numFmtId="0" fontId="9" fillId="0" borderId="0" xfId="14" applyAlignment="1">
      <alignment horizontal="center" vertical="center"/>
    </xf>
    <xf numFmtId="0" fontId="90" fillId="0" borderId="13" xfId="14" applyFont="1" applyBorder="1" applyAlignment="1">
      <alignment horizontal="center" vertical="center"/>
    </xf>
    <xf numFmtId="49" fontId="91" fillId="0" borderId="13" xfId="14" applyNumberFormat="1" applyFont="1" applyBorder="1" applyAlignment="1">
      <alignment horizontal="center" vertical="center"/>
    </xf>
    <xf numFmtId="0" fontId="9" fillId="0" borderId="14" xfId="14" applyBorder="1">
      <alignment vertical="center"/>
    </xf>
    <xf numFmtId="0" fontId="9" fillId="0" borderId="14" xfId="14" applyBorder="1" applyAlignment="1">
      <alignment horizontal="center" vertical="center"/>
    </xf>
    <xf numFmtId="49" fontId="91" fillId="0" borderId="14" xfId="14" applyNumberFormat="1" applyFont="1" applyBorder="1">
      <alignment vertical="center"/>
    </xf>
    <xf numFmtId="49" fontId="91" fillId="0" borderId="14" xfId="14" applyNumberFormat="1" applyFont="1" applyBorder="1" applyAlignment="1">
      <alignment horizontal="center" vertical="center"/>
    </xf>
    <xf numFmtId="49" fontId="91" fillId="0" borderId="2" xfId="14" applyNumberFormat="1" applyFont="1" applyBorder="1">
      <alignment vertical="center"/>
    </xf>
    <xf numFmtId="49" fontId="91" fillId="0" borderId="2" xfId="14" applyNumberFormat="1" applyFont="1" applyBorder="1" applyAlignment="1">
      <alignment horizontal="center" vertical="center"/>
    </xf>
    <xf numFmtId="0" fontId="90" fillId="0" borderId="0" xfId="14" applyFont="1">
      <alignment vertical="center"/>
    </xf>
    <xf numFmtId="0" fontId="90" fillId="0" borderId="0" xfId="14" applyFont="1" applyFill="1">
      <alignment vertical="center"/>
    </xf>
    <xf numFmtId="0" fontId="90" fillId="0" borderId="2" xfId="14" applyFont="1" applyBorder="1" applyAlignment="1">
      <alignment horizontal="center" vertical="center"/>
    </xf>
    <xf numFmtId="0" fontId="90" fillId="0" borderId="2" xfId="14" applyFont="1" applyBorder="1" applyAlignment="1">
      <alignment horizontal="center" vertical="center" wrapText="1"/>
    </xf>
    <xf numFmtId="0" fontId="90" fillId="0" borderId="0" xfId="14" applyFont="1" applyAlignment="1">
      <alignment vertical="center"/>
    </xf>
    <xf numFmtId="0" fontId="90" fillId="0" borderId="2" xfId="14" applyFont="1" applyBorder="1">
      <alignment vertical="center"/>
    </xf>
    <xf numFmtId="0" fontId="90" fillId="0" borderId="2" xfId="14" applyFont="1" applyBorder="1" applyAlignment="1">
      <alignment horizontal="left" vertical="center"/>
    </xf>
    <xf numFmtId="0" fontId="92" fillId="0" borderId="0" xfId="14" applyFont="1">
      <alignment vertical="center"/>
    </xf>
    <xf numFmtId="0" fontId="0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56" fontId="90" fillId="0" borderId="0" xfId="14" applyNumberFormat="1" applyFont="1">
      <alignment vertical="center"/>
    </xf>
    <xf numFmtId="0" fontId="93" fillId="0" borderId="0" xfId="0" applyFont="1">
      <alignment vertical="center"/>
    </xf>
    <xf numFmtId="0" fontId="94" fillId="0" borderId="0" xfId="0" applyFont="1">
      <alignment vertical="center"/>
    </xf>
    <xf numFmtId="0" fontId="95" fillId="0" borderId="0" xfId="0" applyFont="1">
      <alignment vertical="center"/>
    </xf>
    <xf numFmtId="56" fontId="93" fillId="0" borderId="0" xfId="0" applyNumberFormat="1" applyFont="1">
      <alignment vertical="center"/>
    </xf>
    <xf numFmtId="0" fontId="34" fillId="5" borderId="1" xfId="0" quotePrefix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91" fillId="0" borderId="2" xfId="14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90" fillId="0" borderId="0" xfId="14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5" fillId="2" borderId="0" xfId="0" applyFont="1" applyFill="1" applyBorder="1" applyAlignment="1">
      <alignment vertical="center"/>
    </xf>
    <xf numFmtId="0" fontId="49" fillId="2" borderId="0" xfId="0" applyFont="1" applyFill="1" applyBorder="1">
      <alignment vertical="center"/>
    </xf>
    <xf numFmtId="0" fontId="50" fillId="2" borderId="0" xfId="0" applyFont="1" applyFill="1" applyBorder="1">
      <alignment vertical="center"/>
    </xf>
    <xf numFmtId="0" fontId="34" fillId="2" borderId="0" xfId="0" applyFont="1" applyFill="1">
      <alignment vertical="center"/>
    </xf>
    <xf numFmtId="0" fontId="51" fillId="2" borderId="0" xfId="0" applyFont="1" applyFill="1">
      <alignment vertical="center"/>
    </xf>
    <xf numFmtId="0" fontId="56" fillId="2" borderId="0" xfId="0" applyFont="1" applyFill="1" applyBorder="1">
      <alignment vertical="center"/>
    </xf>
    <xf numFmtId="0" fontId="7" fillId="0" borderId="0" xfId="22">
      <alignment vertical="center"/>
    </xf>
    <xf numFmtId="0" fontId="7" fillId="0" borderId="0" xfId="22" applyAlignment="1">
      <alignment horizontal="center" vertical="center"/>
    </xf>
    <xf numFmtId="0" fontId="7" fillId="0" borderId="15" xfId="22" applyBorder="1">
      <alignment vertical="center"/>
    </xf>
    <xf numFmtId="0" fontId="7" fillId="0" borderId="16" xfId="22" applyBorder="1" applyAlignment="1">
      <alignment horizontal="center" vertical="center"/>
    </xf>
    <xf numFmtId="0" fontId="7" fillId="0" borderId="16" xfId="22" applyBorder="1">
      <alignment vertical="center"/>
    </xf>
    <xf numFmtId="0" fontId="7" fillId="0" borderId="17" xfId="22" applyBorder="1">
      <alignment vertical="center"/>
    </xf>
    <xf numFmtId="0" fontId="7" fillId="0" borderId="18" xfId="22" applyBorder="1" applyAlignment="1">
      <alignment vertical="center"/>
    </xf>
    <xf numFmtId="0" fontId="7" fillId="0" borderId="0" xfId="22" applyBorder="1">
      <alignment vertical="center"/>
    </xf>
    <xf numFmtId="0" fontId="7" fillId="0" borderId="0" xfId="22" applyBorder="1" applyAlignment="1">
      <alignment horizontal="center" vertical="center"/>
    </xf>
    <xf numFmtId="0" fontId="7" fillId="0" borderId="19" xfId="22" applyBorder="1">
      <alignment vertical="center"/>
    </xf>
    <xf numFmtId="0" fontId="7" fillId="0" borderId="18" xfId="22" applyBorder="1" applyAlignment="1">
      <alignment horizontal="left" vertical="center" indent="1"/>
    </xf>
    <xf numFmtId="0" fontId="7" fillId="11" borderId="2" xfId="22" applyFill="1" applyBorder="1">
      <alignment vertical="center"/>
    </xf>
    <xf numFmtId="0" fontId="99" fillId="0" borderId="0" xfId="22" applyFont="1" applyBorder="1" applyAlignment="1">
      <alignment horizontal="left" vertical="center" indent="1"/>
    </xf>
    <xf numFmtId="0" fontId="91" fillId="0" borderId="0" xfId="22" applyFont="1" applyBorder="1" applyAlignment="1">
      <alignment horizontal="left" vertical="center" indent="1"/>
    </xf>
    <xf numFmtId="0" fontId="7" fillId="0" borderId="0" xfId="22" applyFill="1" applyBorder="1">
      <alignment vertical="center"/>
    </xf>
    <xf numFmtId="0" fontId="7" fillId="0" borderId="20" xfId="22" applyBorder="1">
      <alignment vertical="center"/>
    </xf>
    <xf numFmtId="0" fontId="7" fillId="0" borderId="21" xfId="22" applyBorder="1" applyAlignment="1">
      <alignment horizontal="center" vertical="center"/>
    </xf>
    <xf numFmtId="0" fontId="7" fillId="0" borderId="21" xfId="22" applyBorder="1">
      <alignment vertical="center"/>
    </xf>
    <xf numFmtId="0" fontId="7" fillId="0" borderId="22" xfId="22" applyBorder="1">
      <alignment vertical="center"/>
    </xf>
    <xf numFmtId="0" fontId="90" fillId="0" borderId="23" xfId="22" applyFont="1" applyBorder="1" applyAlignment="1">
      <alignment horizontal="center" vertical="center"/>
    </xf>
    <xf numFmtId="0" fontId="90" fillId="0" borderId="24" xfId="22" applyFont="1" applyBorder="1" applyAlignment="1">
      <alignment horizontal="center" vertical="center"/>
    </xf>
    <xf numFmtId="0" fontId="90" fillId="0" borderId="25" xfId="22" applyFont="1" applyBorder="1" applyAlignment="1">
      <alignment horizontal="center" vertical="center"/>
    </xf>
    <xf numFmtId="0" fontId="90" fillId="0" borderId="24" xfId="22" applyFont="1" applyBorder="1" applyAlignment="1">
      <alignment horizontal="center" vertical="center" wrapText="1"/>
    </xf>
    <xf numFmtId="0" fontId="90" fillId="0" borderId="25" xfId="22" applyFont="1" applyBorder="1" applyAlignment="1">
      <alignment horizontal="center" vertical="center" wrapText="1"/>
    </xf>
    <xf numFmtId="0" fontId="7" fillId="0" borderId="26" xfId="22" applyBorder="1">
      <alignment vertical="center"/>
    </xf>
    <xf numFmtId="49" fontId="91" fillId="0" borderId="27" xfId="22" applyNumberFormat="1" applyFont="1" applyBorder="1">
      <alignment vertical="center"/>
    </xf>
    <xf numFmtId="49" fontId="91" fillId="0" borderId="28" xfId="22" applyNumberFormat="1" applyFont="1" applyBorder="1" applyAlignment="1">
      <alignment horizontal="center" vertical="center"/>
    </xf>
    <xf numFmtId="0" fontId="7" fillId="0" borderId="27" xfId="22" applyBorder="1" applyAlignment="1">
      <alignment horizontal="center" vertical="center"/>
    </xf>
    <xf numFmtId="20" fontId="7" fillId="0" borderId="28" xfId="22" applyNumberFormat="1" applyBorder="1">
      <alignment vertical="center"/>
    </xf>
    <xf numFmtId="0" fontId="7" fillId="0" borderId="29" xfId="22" applyBorder="1">
      <alignment vertical="center"/>
    </xf>
    <xf numFmtId="49" fontId="91" fillId="0" borderId="9" xfId="22" applyNumberFormat="1" applyFont="1" applyBorder="1">
      <alignment vertical="center"/>
    </xf>
    <xf numFmtId="49" fontId="91" fillId="0" borderId="10" xfId="22" applyNumberFormat="1" applyFont="1" applyBorder="1" applyAlignment="1">
      <alignment horizontal="center" vertical="center"/>
    </xf>
    <xf numFmtId="0" fontId="7" fillId="0" borderId="9" xfId="22" applyBorder="1" applyAlignment="1">
      <alignment horizontal="center" vertical="center"/>
    </xf>
    <xf numFmtId="20" fontId="7" fillId="0" borderId="10" xfId="22" applyNumberFormat="1" applyBorder="1">
      <alignment vertical="center"/>
    </xf>
    <xf numFmtId="0" fontId="7" fillId="0" borderId="10" xfId="22" applyBorder="1">
      <alignment vertical="center"/>
    </xf>
    <xf numFmtId="0" fontId="7" fillId="0" borderId="30" xfId="22" applyBorder="1">
      <alignment vertical="center"/>
    </xf>
    <xf numFmtId="49" fontId="91" fillId="0" borderId="11" xfId="22" applyNumberFormat="1" applyFont="1" applyBorder="1">
      <alignment vertical="center"/>
    </xf>
    <xf numFmtId="49" fontId="91" fillId="0" borderId="12" xfId="22" applyNumberFormat="1" applyFont="1" applyBorder="1" applyAlignment="1">
      <alignment horizontal="center" vertical="center"/>
    </xf>
    <xf numFmtId="0" fontId="7" fillId="0" borderId="11" xfId="22" applyBorder="1" applyAlignment="1">
      <alignment horizontal="center" vertical="center"/>
    </xf>
    <xf numFmtId="0" fontId="7" fillId="0" borderId="12" xfId="22" applyBorder="1">
      <alignment vertical="center"/>
    </xf>
    <xf numFmtId="0" fontId="7" fillId="0" borderId="0" xfId="22" applyFill="1" applyAlignment="1">
      <alignment horizontal="center" vertical="center"/>
    </xf>
    <xf numFmtId="0" fontId="7" fillId="0" borderId="0" xfId="14" applyFont="1">
      <alignment vertical="center"/>
    </xf>
    <xf numFmtId="0" fontId="7" fillId="0" borderId="0" xfId="14" applyFont="1" applyAlignment="1">
      <alignment horizontal="left" vertical="center"/>
    </xf>
    <xf numFmtId="0" fontId="7" fillId="0" borderId="2" xfId="14" applyFont="1" applyBorder="1" applyAlignment="1">
      <alignment horizontal="center" vertical="center"/>
    </xf>
    <xf numFmtId="0" fontId="100" fillId="2" borderId="0" xfId="0" applyFont="1" applyFill="1">
      <alignment vertical="center"/>
    </xf>
    <xf numFmtId="0" fontId="101" fillId="2" borderId="0" xfId="0" applyFont="1" applyFill="1" applyBorder="1">
      <alignment vertical="center"/>
    </xf>
    <xf numFmtId="0" fontId="6" fillId="0" borderId="0" xfId="14" applyFont="1">
      <alignment vertical="center"/>
    </xf>
    <xf numFmtId="0" fontId="90" fillId="0" borderId="13" xfId="14" applyFont="1" applyBorder="1" applyAlignment="1">
      <alignment horizontal="center" vertical="center" wrapText="1"/>
    </xf>
    <xf numFmtId="0" fontId="9" fillId="0" borderId="0" xfId="14" applyBorder="1">
      <alignment vertical="center"/>
    </xf>
    <xf numFmtId="0" fontId="9" fillId="0" borderId="0" xfId="14" applyBorder="1" applyAlignment="1">
      <alignment horizontal="center" vertical="center"/>
    </xf>
    <xf numFmtId="49" fontId="91" fillId="0" borderId="0" xfId="14" applyNumberFormat="1" applyFont="1" applyBorder="1" applyAlignment="1">
      <alignment horizontal="center" vertical="center"/>
    </xf>
    <xf numFmtId="49" fontId="91" fillId="0" borderId="0" xfId="14" applyNumberFormat="1" applyFont="1" applyBorder="1">
      <alignment vertical="center"/>
    </xf>
    <xf numFmtId="0" fontId="0" fillId="8" borderId="36" xfId="0" applyFill="1" applyBorder="1" applyProtection="1">
      <alignment vertical="center"/>
    </xf>
    <xf numFmtId="0" fontId="0" fillId="8" borderId="37" xfId="0" applyFill="1" applyBorder="1" applyProtection="1">
      <alignment vertical="center"/>
    </xf>
    <xf numFmtId="0" fontId="0" fillId="8" borderId="38" xfId="0" applyFill="1" applyBorder="1" applyProtection="1">
      <alignment vertical="center"/>
    </xf>
    <xf numFmtId="0" fontId="0" fillId="8" borderId="39" xfId="0" applyFill="1" applyBorder="1" applyProtection="1">
      <alignment vertical="center"/>
    </xf>
    <xf numFmtId="0" fontId="0" fillId="8" borderId="0" xfId="0" applyFill="1" applyBorder="1" applyProtection="1">
      <alignment vertical="center"/>
    </xf>
    <xf numFmtId="0" fontId="0" fillId="8" borderId="40" xfId="0" applyFill="1" applyBorder="1" applyProtection="1">
      <alignment vertical="center"/>
    </xf>
    <xf numFmtId="0" fontId="14" fillId="8" borderId="0" xfId="0" applyFont="1" applyFill="1" applyBorder="1">
      <alignment vertical="center"/>
    </xf>
    <xf numFmtId="0" fontId="0" fillId="8" borderId="41" xfId="0" applyFill="1" applyBorder="1" applyProtection="1">
      <alignment vertical="center"/>
    </xf>
    <xf numFmtId="0" fontId="0" fillId="8" borderId="6" xfId="0" applyFill="1" applyBorder="1" applyProtection="1">
      <alignment vertical="center"/>
    </xf>
    <xf numFmtId="0" fontId="0" fillId="8" borderId="34" xfId="0" applyFill="1" applyBorder="1" applyProtection="1">
      <alignment vertical="center"/>
    </xf>
    <xf numFmtId="0" fontId="21" fillId="8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62" fillId="8" borderId="0" xfId="0" applyFont="1" applyFill="1" applyBorder="1" applyProtection="1">
      <alignment vertical="center"/>
    </xf>
    <xf numFmtId="0" fontId="9" fillId="8" borderId="37" xfId="14" applyFill="1" applyBorder="1">
      <alignment vertical="center"/>
    </xf>
    <xf numFmtId="0" fontId="9" fillId="8" borderId="37" xfId="14" applyFill="1" applyBorder="1" applyAlignment="1">
      <alignment horizontal="center" vertical="center"/>
    </xf>
    <xf numFmtId="0" fontId="9" fillId="8" borderId="38" xfId="14" applyFill="1" applyBorder="1">
      <alignment vertical="center"/>
    </xf>
    <xf numFmtId="0" fontId="9" fillId="8" borderId="0" xfId="14" applyFill="1" applyBorder="1" applyAlignment="1">
      <alignment horizontal="center" vertical="center"/>
    </xf>
    <xf numFmtId="0" fontId="100" fillId="8" borderId="0" xfId="0" applyFont="1" applyFill="1" applyBorder="1">
      <alignment vertical="center"/>
    </xf>
    <xf numFmtId="0" fontId="9" fillId="8" borderId="39" xfId="14" applyFill="1" applyBorder="1">
      <alignment vertical="center"/>
    </xf>
    <xf numFmtId="0" fontId="9" fillId="8" borderId="0" xfId="14" applyFill="1" applyBorder="1">
      <alignment vertical="center"/>
    </xf>
    <xf numFmtId="0" fontId="5" fillId="8" borderId="0" xfId="14" applyFont="1" applyFill="1" applyBorder="1">
      <alignment vertical="center"/>
    </xf>
    <xf numFmtId="0" fontId="9" fillId="8" borderId="40" xfId="14" applyFill="1" applyBorder="1">
      <alignment vertical="center"/>
    </xf>
    <xf numFmtId="0" fontId="9" fillId="8" borderId="6" xfId="14" applyFill="1" applyBorder="1">
      <alignment vertical="center"/>
    </xf>
    <xf numFmtId="0" fontId="100" fillId="8" borderId="6" xfId="0" applyFont="1" applyFill="1" applyBorder="1">
      <alignment vertical="center"/>
    </xf>
    <xf numFmtId="0" fontId="9" fillId="8" borderId="6" xfId="14" applyFill="1" applyBorder="1" applyAlignment="1">
      <alignment horizontal="center" vertical="center"/>
    </xf>
    <xf numFmtId="0" fontId="9" fillId="8" borderId="34" xfId="14" applyFill="1" applyBorder="1">
      <alignment vertical="center"/>
    </xf>
    <xf numFmtId="0" fontId="66" fillId="8" borderId="0" xfId="0" applyFont="1" applyFill="1" applyBorder="1">
      <alignment vertical="center"/>
    </xf>
    <xf numFmtId="0" fontId="103" fillId="8" borderId="36" xfId="0" applyFont="1" applyFill="1" applyBorder="1">
      <alignment vertical="center"/>
    </xf>
    <xf numFmtId="0" fontId="100" fillId="8" borderId="37" xfId="0" applyFont="1" applyFill="1" applyBorder="1">
      <alignment vertical="center"/>
    </xf>
    <xf numFmtId="0" fontId="9" fillId="8" borderId="38" xfId="14" applyFill="1" applyBorder="1" applyAlignment="1">
      <alignment horizontal="center" vertical="center"/>
    </xf>
    <xf numFmtId="0" fontId="9" fillId="8" borderId="41" xfId="14" applyFill="1" applyBorder="1">
      <alignment vertical="center"/>
    </xf>
    <xf numFmtId="0" fontId="103" fillId="8" borderId="42" xfId="0" applyFont="1" applyFill="1" applyBorder="1">
      <alignment vertical="center"/>
    </xf>
    <xf numFmtId="0" fontId="9" fillId="8" borderId="43" xfId="14" applyFill="1" applyBorder="1">
      <alignment vertical="center"/>
    </xf>
    <xf numFmtId="0" fontId="100" fillId="8" borderId="43" xfId="0" applyFont="1" applyFill="1" applyBorder="1">
      <alignment vertical="center"/>
    </xf>
    <xf numFmtId="0" fontId="9" fillId="8" borderId="43" xfId="14" applyFill="1" applyBorder="1" applyAlignment="1">
      <alignment horizontal="center" vertical="center"/>
    </xf>
    <xf numFmtId="0" fontId="9" fillId="8" borderId="44" xfId="14" applyFill="1" applyBorder="1">
      <alignment vertical="center"/>
    </xf>
    <xf numFmtId="0" fontId="4" fillId="0" borderId="0" xfId="14" applyFont="1">
      <alignment vertical="center"/>
    </xf>
    <xf numFmtId="0" fontId="90" fillId="0" borderId="45" xfId="14" applyFont="1" applyBorder="1" applyAlignment="1">
      <alignment horizontal="center" vertical="center"/>
    </xf>
    <xf numFmtId="0" fontId="90" fillId="0" borderId="46" xfId="14" applyFont="1" applyBorder="1" applyAlignment="1">
      <alignment horizontal="center" vertical="center"/>
    </xf>
    <xf numFmtId="49" fontId="91" fillId="0" borderId="46" xfId="14" applyNumberFormat="1" applyFont="1" applyBorder="1" applyAlignment="1">
      <alignment horizontal="center" vertical="center"/>
    </xf>
    <xf numFmtId="0" fontId="90" fillId="0" borderId="46" xfId="14" applyFont="1" applyBorder="1" applyAlignment="1">
      <alignment horizontal="center" vertical="center" wrapText="1"/>
    </xf>
    <xf numFmtId="0" fontId="90" fillId="0" borderId="47" xfId="14" applyFont="1" applyBorder="1" applyAlignment="1">
      <alignment horizontal="center" vertical="center"/>
    </xf>
    <xf numFmtId="0" fontId="9" fillId="0" borderId="48" xfId="14" applyBorder="1">
      <alignment vertical="center"/>
    </xf>
    <xf numFmtId="0" fontId="9" fillId="0" borderId="49" xfId="14" applyBorder="1" applyAlignment="1">
      <alignment horizontal="center" vertical="center"/>
    </xf>
    <xf numFmtId="0" fontId="9" fillId="0" borderId="50" xfId="14" applyBorder="1">
      <alignment vertical="center"/>
    </xf>
    <xf numFmtId="0" fontId="9" fillId="0" borderId="51" xfId="14" applyBorder="1" applyAlignment="1">
      <alignment horizontal="center" vertical="center"/>
    </xf>
    <xf numFmtId="49" fontId="91" fillId="0" borderId="51" xfId="14" applyNumberFormat="1" applyFont="1" applyBorder="1" applyAlignment="1">
      <alignment horizontal="center" vertical="center"/>
    </xf>
    <xf numFmtId="49" fontId="91" fillId="0" borderId="51" xfId="14" applyNumberFormat="1" applyFont="1" applyBorder="1">
      <alignment vertical="center"/>
    </xf>
    <xf numFmtId="0" fontId="9" fillId="0" borderId="51" xfId="14" applyBorder="1">
      <alignment vertical="center"/>
    </xf>
    <xf numFmtId="0" fontId="9" fillId="0" borderId="52" xfId="14" applyBorder="1" applyAlignment="1">
      <alignment horizontal="center" vertical="center"/>
    </xf>
    <xf numFmtId="179" fontId="9" fillId="0" borderId="2" xfId="14" applyNumberFormat="1" applyBorder="1">
      <alignment vertical="center"/>
    </xf>
    <xf numFmtId="0" fontId="102" fillId="0" borderId="2" xfId="14" applyFont="1" applyBorder="1" applyAlignment="1">
      <alignment horizontal="center" vertical="center" shrinkToFit="1"/>
    </xf>
    <xf numFmtId="0" fontId="105" fillId="0" borderId="0" xfId="14" applyFont="1" applyAlignment="1">
      <alignment vertical="center"/>
    </xf>
    <xf numFmtId="0" fontId="105" fillId="0" borderId="0" xfId="14" applyFont="1">
      <alignment vertical="center"/>
    </xf>
    <xf numFmtId="0" fontId="90" fillId="0" borderId="0" xfId="14" quotePrefix="1" applyFont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8" xfId="0" applyBorder="1">
      <alignment vertical="center"/>
    </xf>
    <xf numFmtId="0" fontId="0" fillId="0" borderId="51" xfId="0" applyBorder="1">
      <alignment vertical="center"/>
    </xf>
    <xf numFmtId="0" fontId="0" fillId="0" borderId="50" xfId="0" applyBorder="1">
      <alignment vertical="center"/>
    </xf>
    <xf numFmtId="0" fontId="3" fillId="0" borderId="0" xfId="22" applyFont="1" applyBorder="1">
      <alignment vertical="center"/>
    </xf>
    <xf numFmtId="0" fontId="91" fillId="0" borderId="0" xfId="22" applyFont="1">
      <alignment vertical="center"/>
    </xf>
    <xf numFmtId="0" fontId="91" fillId="0" borderId="0" xfId="22" applyFont="1" applyAlignment="1">
      <alignment horizontal="center" vertical="center"/>
    </xf>
    <xf numFmtId="0" fontId="3" fillId="0" borderId="31" xfId="22" applyFont="1" applyBorder="1" applyAlignment="1">
      <alignment horizontal="center" vertical="center"/>
    </xf>
    <xf numFmtId="0" fontId="90" fillId="0" borderId="32" xfId="22" applyFont="1" applyBorder="1" applyAlignment="1">
      <alignment horizontal="center" vertical="center"/>
    </xf>
    <xf numFmtId="0" fontId="90" fillId="0" borderId="33" xfId="22" applyFont="1" applyBorder="1" applyAlignment="1">
      <alignment horizontal="center" vertical="center"/>
    </xf>
    <xf numFmtId="0" fontId="90" fillId="0" borderId="26" xfId="22" applyFont="1" applyBorder="1">
      <alignment vertical="center"/>
    </xf>
    <xf numFmtId="49" fontId="90" fillId="0" borderId="34" xfId="22" applyNumberFormat="1" applyFont="1" applyBorder="1" applyAlignment="1">
      <alignment horizontal="left" vertical="center" indent="1"/>
    </xf>
    <xf numFmtId="38" fontId="90" fillId="0" borderId="28" xfId="23" applyFont="1" applyBorder="1" applyAlignment="1">
      <alignment vertical="center"/>
    </xf>
    <xf numFmtId="0" fontId="90" fillId="0" borderId="29" xfId="22" applyFont="1" applyBorder="1">
      <alignment vertical="center"/>
    </xf>
    <xf numFmtId="49" fontId="90" fillId="0" borderId="4" xfId="22" applyNumberFormat="1" applyFont="1" applyBorder="1" applyAlignment="1">
      <alignment horizontal="left" vertical="center" indent="1"/>
    </xf>
    <xf numFmtId="38" fontId="90" fillId="0" borderId="10" xfId="23" applyFont="1" applyBorder="1" applyAlignment="1">
      <alignment vertical="center"/>
    </xf>
    <xf numFmtId="0" fontId="90" fillId="0" borderId="4" xfId="22" applyFont="1" applyBorder="1" applyAlignment="1">
      <alignment horizontal="left" vertical="center" indent="1"/>
    </xf>
    <xf numFmtId="38" fontId="14" fillId="0" borderId="10" xfId="23" applyFont="1" applyBorder="1" applyAlignment="1">
      <alignment vertical="center"/>
    </xf>
    <xf numFmtId="0" fontId="90" fillId="0" borderId="30" xfId="22" applyFont="1" applyBorder="1">
      <alignment vertical="center"/>
    </xf>
    <xf numFmtId="0" fontId="90" fillId="0" borderId="35" xfId="22" applyFont="1" applyBorder="1" applyAlignment="1">
      <alignment horizontal="left" vertical="center" indent="1"/>
    </xf>
    <xf numFmtId="38" fontId="14" fillId="0" borderId="12" xfId="23" applyFont="1" applyBorder="1" applyAlignment="1">
      <alignment vertical="center"/>
    </xf>
    <xf numFmtId="0" fontId="56" fillId="0" borderId="0" xfId="0" applyFont="1" applyFill="1" applyBorder="1" applyAlignment="1">
      <alignment vertical="top"/>
    </xf>
    <xf numFmtId="0" fontId="5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0" fontId="3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43" fillId="0" borderId="0" xfId="0" applyFont="1" applyFill="1" applyAlignment="1">
      <alignment vertical="center"/>
    </xf>
    <xf numFmtId="0" fontId="65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0" fontId="23" fillId="0" borderId="0" xfId="0" applyFont="1" applyFill="1">
      <alignment vertical="center"/>
    </xf>
    <xf numFmtId="0" fontId="88" fillId="0" borderId="0" xfId="0" applyFont="1" applyFill="1">
      <alignment vertical="center"/>
    </xf>
    <xf numFmtId="0" fontId="18" fillId="0" borderId="0" xfId="0" applyFont="1" applyFill="1" applyAlignment="1">
      <alignment horizontal="left" vertical="center" inden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20" fillId="0" borderId="0" xfId="0" applyFont="1" applyFill="1">
      <alignment vertical="center"/>
    </xf>
    <xf numFmtId="180" fontId="7" fillId="0" borderId="28" xfId="22" applyNumberFormat="1" applyBorder="1">
      <alignment vertical="center"/>
    </xf>
    <xf numFmtId="180" fontId="7" fillId="0" borderId="12" xfId="22" applyNumberFormat="1" applyBorder="1">
      <alignment vertical="center"/>
    </xf>
    <xf numFmtId="180" fontId="7" fillId="0" borderId="10" xfId="22" applyNumberFormat="1" applyBorder="1">
      <alignment vertical="center"/>
    </xf>
    <xf numFmtId="0" fontId="2" fillId="0" borderId="18" xfId="22" applyFont="1" applyBorder="1" applyAlignment="1">
      <alignment vertical="center"/>
    </xf>
    <xf numFmtId="0" fontId="2" fillId="0" borderId="18" xfId="22" applyFont="1" applyBorder="1" applyAlignment="1">
      <alignment horizontal="left" vertical="center" indent="1"/>
    </xf>
    <xf numFmtId="0" fontId="7" fillId="11" borderId="53" xfId="22" applyFill="1" applyBorder="1">
      <alignment vertical="center"/>
    </xf>
    <xf numFmtId="0" fontId="0" fillId="12" borderId="2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9" fillId="0" borderId="2" xfId="14" applyBorder="1" applyAlignment="1">
      <alignment horizontal="right" vertical="center"/>
    </xf>
    <xf numFmtId="0" fontId="9" fillId="0" borderId="45" xfId="14" applyBorder="1" applyAlignment="1">
      <alignment horizontal="center" vertical="center"/>
    </xf>
    <xf numFmtId="0" fontId="9" fillId="0" borderId="46" xfId="14" applyBorder="1" applyAlignment="1">
      <alignment horizontal="center" vertical="center"/>
    </xf>
    <xf numFmtId="0" fontId="9" fillId="0" borderId="47" xfId="14" applyBorder="1" applyAlignment="1">
      <alignment horizontal="center" vertical="center"/>
    </xf>
    <xf numFmtId="0" fontId="9" fillId="0" borderId="49" xfId="14" applyBorder="1">
      <alignment vertical="center"/>
    </xf>
    <xf numFmtId="0" fontId="9" fillId="0" borderId="52" xfId="14" applyBorder="1">
      <alignment vertical="center"/>
    </xf>
    <xf numFmtId="0" fontId="1" fillId="0" borderId="0" xfId="14" applyFont="1">
      <alignment vertical="center"/>
    </xf>
    <xf numFmtId="0" fontId="100" fillId="8" borderId="51" xfId="0" applyFont="1" applyFill="1" applyBorder="1">
      <alignment vertical="center"/>
    </xf>
    <xf numFmtId="0" fontId="0" fillId="0" borderId="47" xfId="0" applyBorder="1">
      <alignment vertical="center"/>
    </xf>
    <xf numFmtId="0" fontId="0" fillId="0" borderId="49" xfId="0" applyBorder="1">
      <alignment vertical="center"/>
    </xf>
    <xf numFmtId="0" fontId="0" fillId="0" borderId="5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57" fillId="2" borderId="0" xfId="0" applyFont="1" applyFill="1" applyAlignment="1">
      <alignment horizontal="left" vertical="center" wrapText="1"/>
    </xf>
    <xf numFmtId="0" fontId="57" fillId="2" borderId="6" xfId="0" applyFont="1" applyFill="1" applyBorder="1" applyAlignment="1">
      <alignment horizontal="left" vertical="center" wrapText="1"/>
    </xf>
    <xf numFmtId="0" fontId="12" fillId="9" borderId="2" xfId="6" applyFill="1" applyBorder="1" applyAlignment="1">
      <alignment horizontal="center" vertical="center"/>
    </xf>
    <xf numFmtId="0" fontId="12" fillId="10" borderId="2" xfId="6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24">
    <cellStyle name="桁区切り 2" xfId="1" xr:uid="{00000000-0005-0000-0000-000000000000}"/>
    <cellStyle name="桁区切り 3" xfId="7" xr:uid="{00000000-0005-0000-0000-000001000000}"/>
    <cellStyle name="桁区切り 4" xfId="8" xr:uid="{00000000-0005-0000-0000-000002000000}"/>
    <cellStyle name="桁区切り 5" xfId="23" xr:uid="{00000000-0005-0000-0000-000003000000}"/>
    <cellStyle name="通貨" xfId="2" builtinId="7"/>
    <cellStyle name="通貨 2" xfId="3" xr:uid="{00000000-0005-0000-0000-000005000000}"/>
    <cellStyle name="通貨 3" xfId="9" xr:uid="{00000000-0005-0000-0000-000006000000}"/>
    <cellStyle name="通貨 4" xfId="10" xr:uid="{00000000-0005-0000-0000-000007000000}"/>
    <cellStyle name="通貨 5" xfId="17" xr:uid="{00000000-0005-0000-0000-000008000000}"/>
    <cellStyle name="標準" xfId="0" builtinId="0"/>
    <cellStyle name="標準 2" xfId="4" xr:uid="{00000000-0005-0000-0000-00000A000000}"/>
    <cellStyle name="標準 2 2" xfId="18" xr:uid="{00000000-0005-0000-0000-00000B000000}"/>
    <cellStyle name="標準 2 2 2" xfId="20" xr:uid="{00000000-0005-0000-0000-00000C000000}"/>
    <cellStyle name="標準 3" xfId="5" xr:uid="{00000000-0005-0000-0000-00000D000000}"/>
    <cellStyle name="標準 4" xfId="6" xr:uid="{00000000-0005-0000-0000-00000E000000}"/>
    <cellStyle name="標準 4 2" xfId="12" xr:uid="{00000000-0005-0000-0000-00000F000000}"/>
    <cellStyle name="標準 4 2 2" xfId="21" xr:uid="{00000000-0005-0000-0000-000010000000}"/>
    <cellStyle name="標準 4 3" xfId="16" xr:uid="{00000000-0005-0000-0000-000011000000}"/>
    <cellStyle name="標準 5" xfId="11" xr:uid="{00000000-0005-0000-0000-000012000000}"/>
    <cellStyle name="標準 5 2" xfId="13" xr:uid="{00000000-0005-0000-0000-000013000000}"/>
    <cellStyle name="標準 5 2 2" xfId="19" xr:uid="{00000000-0005-0000-0000-000014000000}"/>
    <cellStyle name="標準 5 3" xfId="15" xr:uid="{00000000-0005-0000-0000-000015000000}"/>
    <cellStyle name="標準 6" xfId="14" xr:uid="{00000000-0005-0000-0000-000016000000}"/>
    <cellStyle name="標準 7" xfId="22" xr:uid="{00000000-0005-0000-0000-000017000000}"/>
  </cellStyles>
  <dxfs count="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0000FF"/>
      <color rgb="FFCCFF66"/>
      <color rgb="FFFF0066"/>
      <color rgb="FFFF6600"/>
      <color rgb="FF00FF00"/>
      <color rgb="FF3366FF"/>
      <color rgb="FFFF66CC"/>
      <color rgb="FF00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平均勉強時間と合計点の相関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015257497459673"/>
          <c:y val="0.17324256852087472"/>
          <c:w val="0.84955850031718017"/>
          <c:h val="0.62177669870669783"/>
        </c:manualLayout>
      </c:layout>
      <c:scatterChart>
        <c:scatterStyle val="lineMarker"/>
        <c:varyColors val="0"/>
        <c:ser>
          <c:idx val="0"/>
          <c:order val="0"/>
          <c:tx>
            <c:strRef>
              <c:f>データシート!$M$11</c:f>
              <c:strCache>
                <c:ptCount val="1"/>
                <c:pt idx="0">
                  <c:v>合計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データシート!$G$12:$G$111</c:f>
              <c:numCache>
                <c:formatCode>General</c:formatCode>
                <c:ptCount val="100"/>
                <c:pt idx="0">
                  <c:v>18</c:v>
                </c:pt>
                <c:pt idx="1">
                  <c:v>73</c:v>
                </c:pt>
                <c:pt idx="2">
                  <c:v>41</c:v>
                </c:pt>
                <c:pt idx="3">
                  <c:v>145</c:v>
                </c:pt>
                <c:pt idx="4">
                  <c:v>162</c:v>
                </c:pt>
                <c:pt idx="5">
                  <c:v>144</c:v>
                </c:pt>
                <c:pt idx="6">
                  <c:v>258</c:v>
                </c:pt>
                <c:pt idx="7">
                  <c:v>276</c:v>
                </c:pt>
                <c:pt idx="8">
                  <c:v>46</c:v>
                </c:pt>
                <c:pt idx="9">
                  <c:v>60</c:v>
                </c:pt>
                <c:pt idx="10">
                  <c:v>172</c:v>
                </c:pt>
                <c:pt idx="11">
                  <c:v>54</c:v>
                </c:pt>
                <c:pt idx="12">
                  <c:v>60</c:v>
                </c:pt>
                <c:pt idx="13">
                  <c:v>23</c:v>
                </c:pt>
                <c:pt idx="14">
                  <c:v>122</c:v>
                </c:pt>
                <c:pt idx="15">
                  <c:v>18</c:v>
                </c:pt>
                <c:pt idx="16">
                  <c:v>301</c:v>
                </c:pt>
                <c:pt idx="17">
                  <c:v>12</c:v>
                </c:pt>
                <c:pt idx="18">
                  <c:v>242</c:v>
                </c:pt>
                <c:pt idx="19">
                  <c:v>142</c:v>
                </c:pt>
                <c:pt idx="20">
                  <c:v>38</c:v>
                </c:pt>
                <c:pt idx="21">
                  <c:v>17</c:v>
                </c:pt>
                <c:pt idx="22">
                  <c:v>170</c:v>
                </c:pt>
                <c:pt idx="23">
                  <c:v>20</c:v>
                </c:pt>
                <c:pt idx="24">
                  <c:v>304</c:v>
                </c:pt>
                <c:pt idx="25">
                  <c:v>25</c:v>
                </c:pt>
                <c:pt idx="26">
                  <c:v>18</c:v>
                </c:pt>
                <c:pt idx="27">
                  <c:v>207</c:v>
                </c:pt>
                <c:pt idx="28">
                  <c:v>289</c:v>
                </c:pt>
                <c:pt idx="29">
                  <c:v>232</c:v>
                </c:pt>
                <c:pt idx="30">
                  <c:v>19</c:v>
                </c:pt>
                <c:pt idx="31">
                  <c:v>153</c:v>
                </c:pt>
                <c:pt idx="32">
                  <c:v>59</c:v>
                </c:pt>
                <c:pt idx="33">
                  <c:v>78</c:v>
                </c:pt>
                <c:pt idx="34">
                  <c:v>219</c:v>
                </c:pt>
                <c:pt idx="35">
                  <c:v>142</c:v>
                </c:pt>
                <c:pt idx="36">
                  <c:v>91</c:v>
                </c:pt>
                <c:pt idx="37">
                  <c:v>311</c:v>
                </c:pt>
                <c:pt idx="38">
                  <c:v>278</c:v>
                </c:pt>
                <c:pt idx="39">
                  <c:v>19</c:v>
                </c:pt>
                <c:pt idx="40">
                  <c:v>25</c:v>
                </c:pt>
                <c:pt idx="41">
                  <c:v>46</c:v>
                </c:pt>
                <c:pt idx="42">
                  <c:v>282</c:v>
                </c:pt>
                <c:pt idx="43">
                  <c:v>40</c:v>
                </c:pt>
                <c:pt idx="44">
                  <c:v>54</c:v>
                </c:pt>
                <c:pt idx="45">
                  <c:v>165</c:v>
                </c:pt>
                <c:pt idx="46">
                  <c:v>43</c:v>
                </c:pt>
                <c:pt idx="47">
                  <c:v>90</c:v>
                </c:pt>
                <c:pt idx="48">
                  <c:v>153</c:v>
                </c:pt>
                <c:pt idx="49">
                  <c:v>288</c:v>
                </c:pt>
                <c:pt idx="50">
                  <c:v>48</c:v>
                </c:pt>
                <c:pt idx="51">
                  <c:v>129</c:v>
                </c:pt>
                <c:pt idx="52">
                  <c:v>40</c:v>
                </c:pt>
                <c:pt idx="53">
                  <c:v>15</c:v>
                </c:pt>
                <c:pt idx="54">
                  <c:v>47</c:v>
                </c:pt>
                <c:pt idx="55">
                  <c:v>50</c:v>
                </c:pt>
                <c:pt idx="56">
                  <c:v>30</c:v>
                </c:pt>
                <c:pt idx="57">
                  <c:v>44</c:v>
                </c:pt>
                <c:pt idx="58">
                  <c:v>337</c:v>
                </c:pt>
                <c:pt idx="59">
                  <c:v>71</c:v>
                </c:pt>
                <c:pt idx="60">
                  <c:v>84</c:v>
                </c:pt>
                <c:pt idx="61">
                  <c:v>352</c:v>
                </c:pt>
                <c:pt idx="62">
                  <c:v>126</c:v>
                </c:pt>
                <c:pt idx="63">
                  <c:v>54</c:v>
                </c:pt>
                <c:pt idx="64">
                  <c:v>150</c:v>
                </c:pt>
                <c:pt idx="65">
                  <c:v>142</c:v>
                </c:pt>
                <c:pt idx="66">
                  <c:v>65</c:v>
                </c:pt>
                <c:pt idx="67">
                  <c:v>150</c:v>
                </c:pt>
                <c:pt idx="68">
                  <c:v>349</c:v>
                </c:pt>
                <c:pt idx="69">
                  <c:v>265</c:v>
                </c:pt>
                <c:pt idx="70">
                  <c:v>38</c:v>
                </c:pt>
                <c:pt idx="71">
                  <c:v>49</c:v>
                </c:pt>
                <c:pt idx="72">
                  <c:v>181</c:v>
                </c:pt>
                <c:pt idx="73">
                  <c:v>116</c:v>
                </c:pt>
                <c:pt idx="74">
                  <c:v>177</c:v>
                </c:pt>
                <c:pt idx="75">
                  <c:v>41</c:v>
                </c:pt>
                <c:pt idx="76">
                  <c:v>202</c:v>
                </c:pt>
                <c:pt idx="77">
                  <c:v>105</c:v>
                </c:pt>
                <c:pt idx="78">
                  <c:v>22</c:v>
                </c:pt>
                <c:pt idx="79">
                  <c:v>340</c:v>
                </c:pt>
                <c:pt idx="80">
                  <c:v>101</c:v>
                </c:pt>
                <c:pt idx="81">
                  <c:v>204</c:v>
                </c:pt>
                <c:pt idx="82">
                  <c:v>43</c:v>
                </c:pt>
                <c:pt idx="83">
                  <c:v>49</c:v>
                </c:pt>
                <c:pt idx="84">
                  <c:v>374</c:v>
                </c:pt>
                <c:pt idx="85">
                  <c:v>38</c:v>
                </c:pt>
                <c:pt idx="86">
                  <c:v>21</c:v>
                </c:pt>
                <c:pt idx="87">
                  <c:v>85</c:v>
                </c:pt>
                <c:pt idx="88">
                  <c:v>90</c:v>
                </c:pt>
                <c:pt idx="89">
                  <c:v>220</c:v>
                </c:pt>
                <c:pt idx="90">
                  <c:v>35</c:v>
                </c:pt>
                <c:pt idx="91">
                  <c:v>44</c:v>
                </c:pt>
                <c:pt idx="92">
                  <c:v>280</c:v>
                </c:pt>
                <c:pt idx="93">
                  <c:v>63</c:v>
                </c:pt>
                <c:pt idx="94">
                  <c:v>117</c:v>
                </c:pt>
                <c:pt idx="95">
                  <c:v>49</c:v>
                </c:pt>
                <c:pt idx="96">
                  <c:v>151</c:v>
                </c:pt>
                <c:pt idx="97">
                  <c:v>338</c:v>
                </c:pt>
                <c:pt idx="98">
                  <c:v>347</c:v>
                </c:pt>
                <c:pt idx="99">
                  <c:v>390</c:v>
                </c:pt>
              </c:numCache>
            </c:numRef>
          </c:xVal>
          <c:yVal>
            <c:numRef>
              <c:f>データシート!$M$12:$M$111</c:f>
              <c:numCache>
                <c:formatCode>General</c:formatCode>
                <c:ptCount val="100"/>
                <c:pt idx="0">
                  <c:v>275</c:v>
                </c:pt>
                <c:pt idx="1">
                  <c:v>309</c:v>
                </c:pt>
                <c:pt idx="2">
                  <c:v>306</c:v>
                </c:pt>
                <c:pt idx="3">
                  <c:v>335</c:v>
                </c:pt>
                <c:pt idx="4">
                  <c:v>318</c:v>
                </c:pt>
                <c:pt idx="5">
                  <c:v>343</c:v>
                </c:pt>
                <c:pt idx="6">
                  <c:v>350</c:v>
                </c:pt>
                <c:pt idx="7">
                  <c:v>353</c:v>
                </c:pt>
                <c:pt idx="8">
                  <c:v>268</c:v>
                </c:pt>
                <c:pt idx="9">
                  <c:v>251</c:v>
                </c:pt>
                <c:pt idx="10">
                  <c:v>396</c:v>
                </c:pt>
                <c:pt idx="11">
                  <c:v>348</c:v>
                </c:pt>
                <c:pt idx="12">
                  <c:v>338</c:v>
                </c:pt>
                <c:pt idx="13">
                  <c:v>282</c:v>
                </c:pt>
                <c:pt idx="14">
                  <c:v>335</c:v>
                </c:pt>
                <c:pt idx="15">
                  <c:v>252</c:v>
                </c:pt>
                <c:pt idx="16">
                  <c:v>424</c:v>
                </c:pt>
                <c:pt idx="17">
                  <c:v>280</c:v>
                </c:pt>
                <c:pt idx="18">
                  <c:v>374</c:v>
                </c:pt>
                <c:pt idx="19">
                  <c:v>332</c:v>
                </c:pt>
                <c:pt idx="20">
                  <c:v>337</c:v>
                </c:pt>
                <c:pt idx="21">
                  <c:v>235</c:v>
                </c:pt>
                <c:pt idx="22">
                  <c:v>400</c:v>
                </c:pt>
                <c:pt idx="23">
                  <c:v>275</c:v>
                </c:pt>
                <c:pt idx="24">
                  <c:v>364</c:v>
                </c:pt>
                <c:pt idx="25">
                  <c:v>270</c:v>
                </c:pt>
                <c:pt idx="26">
                  <c:v>272</c:v>
                </c:pt>
                <c:pt idx="27">
                  <c:v>371</c:v>
                </c:pt>
                <c:pt idx="28">
                  <c:v>363</c:v>
                </c:pt>
                <c:pt idx="29">
                  <c:v>395</c:v>
                </c:pt>
                <c:pt idx="30">
                  <c:v>306</c:v>
                </c:pt>
                <c:pt idx="31">
                  <c:v>370</c:v>
                </c:pt>
                <c:pt idx="32">
                  <c:v>244</c:v>
                </c:pt>
                <c:pt idx="33">
                  <c:v>332</c:v>
                </c:pt>
                <c:pt idx="34">
                  <c:v>386</c:v>
                </c:pt>
                <c:pt idx="35">
                  <c:v>335</c:v>
                </c:pt>
                <c:pt idx="36">
                  <c:v>338</c:v>
                </c:pt>
                <c:pt idx="37">
                  <c:v>373</c:v>
                </c:pt>
                <c:pt idx="38">
                  <c:v>399</c:v>
                </c:pt>
                <c:pt idx="39">
                  <c:v>306</c:v>
                </c:pt>
                <c:pt idx="40">
                  <c:v>317</c:v>
                </c:pt>
                <c:pt idx="41">
                  <c:v>287</c:v>
                </c:pt>
                <c:pt idx="42">
                  <c:v>361</c:v>
                </c:pt>
                <c:pt idx="43">
                  <c:v>304</c:v>
                </c:pt>
                <c:pt idx="44">
                  <c:v>311</c:v>
                </c:pt>
                <c:pt idx="45">
                  <c:v>303</c:v>
                </c:pt>
                <c:pt idx="46">
                  <c:v>271</c:v>
                </c:pt>
                <c:pt idx="47">
                  <c:v>399</c:v>
                </c:pt>
                <c:pt idx="48">
                  <c:v>314</c:v>
                </c:pt>
                <c:pt idx="49">
                  <c:v>357</c:v>
                </c:pt>
                <c:pt idx="50">
                  <c:v>331</c:v>
                </c:pt>
                <c:pt idx="51">
                  <c:v>361</c:v>
                </c:pt>
                <c:pt idx="52">
                  <c:v>229</c:v>
                </c:pt>
                <c:pt idx="53">
                  <c:v>257</c:v>
                </c:pt>
                <c:pt idx="54">
                  <c:v>250</c:v>
                </c:pt>
                <c:pt idx="55">
                  <c:v>259</c:v>
                </c:pt>
                <c:pt idx="56">
                  <c:v>192</c:v>
                </c:pt>
                <c:pt idx="57">
                  <c:v>265</c:v>
                </c:pt>
                <c:pt idx="58">
                  <c:v>396</c:v>
                </c:pt>
                <c:pt idx="59">
                  <c:v>299</c:v>
                </c:pt>
                <c:pt idx="60">
                  <c:v>349</c:v>
                </c:pt>
                <c:pt idx="61">
                  <c:v>383</c:v>
                </c:pt>
                <c:pt idx="62">
                  <c:v>346</c:v>
                </c:pt>
                <c:pt idx="63">
                  <c:v>262</c:v>
                </c:pt>
                <c:pt idx="64">
                  <c:v>315</c:v>
                </c:pt>
                <c:pt idx="65">
                  <c:v>338</c:v>
                </c:pt>
                <c:pt idx="66">
                  <c:v>320</c:v>
                </c:pt>
                <c:pt idx="67">
                  <c:v>342</c:v>
                </c:pt>
                <c:pt idx="68">
                  <c:v>384</c:v>
                </c:pt>
                <c:pt idx="69">
                  <c:v>378</c:v>
                </c:pt>
                <c:pt idx="70">
                  <c:v>306</c:v>
                </c:pt>
                <c:pt idx="71">
                  <c:v>223</c:v>
                </c:pt>
                <c:pt idx="72">
                  <c:v>351</c:v>
                </c:pt>
                <c:pt idx="73">
                  <c:v>345</c:v>
                </c:pt>
                <c:pt idx="74">
                  <c:v>318</c:v>
                </c:pt>
                <c:pt idx="75">
                  <c:v>304</c:v>
                </c:pt>
                <c:pt idx="76">
                  <c:v>451</c:v>
                </c:pt>
                <c:pt idx="77">
                  <c:v>358</c:v>
                </c:pt>
                <c:pt idx="78">
                  <c:v>302</c:v>
                </c:pt>
                <c:pt idx="79">
                  <c:v>452</c:v>
                </c:pt>
                <c:pt idx="80">
                  <c:v>302</c:v>
                </c:pt>
                <c:pt idx="81">
                  <c:v>349</c:v>
                </c:pt>
                <c:pt idx="82">
                  <c:v>223</c:v>
                </c:pt>
                <c:pt idx="83">
                  <c:v>276</c:v>
                </c:pt>
                <c:pt idx="84">
                  <c:v>354</c:v>
                </c:pt>
                <c:pt idx="85">
                  <c:v>289</c:v>
                </c:pt>
                <c:pt idx="86">
                  <c:v>325</c:v>
                </c:pt>
                <c:pt idx="87">
                  <c:v>399</c:v>
                </c:pt>
                <c:pt idx="88">
                  <c:v>357</c:v>
                </c:pt>
                <c:pt idx="89">
                  <c:v>361</c:v>
                </c:pt>
                <c:pt idx="90">
                  <c:v>338</c:v>
                </c:pt>
                <c:pt idx="91">
                  <c:v>269</c:v>
                </c:pt>
                <c:pt idx="92">
                  <c:v>460</c:v>
                </c:pt>
                <c:pt idx="93">
                  <c:v>332</c:v>
                </c:pt>
                <c:pt idx="94">
                  <c:v>289</c:v>
                </c:pt>
                <c:pt idx="95">
                  <c:v>248</c:v>
                </c:pt>
                <c:pt idx="96">
                  <c:v>288</c:v>
                </c:pt>
                <c:pt idx="97">
                  <c:v>394</c:v>
                </c:pt>
                <c:pt idx="98">
                  <c:v>393</c:v>
                </c:pt>
                <c:pt idx="99">
                  <c:v>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16-4A74-88C2-21B066BCF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26528"/>
        <c:axId val="71652096"/>
      </c:scatterChart>
      <c:valAx>
        <c:axId val="95926528"/>
        <c:scaling>
          <c:orientation val="minMax"/>
          <c:max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（分）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89994109194318017"/>
              <c:y val="0.87801457745832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652096"/>
        <c:crosses val="autoZero"/>
        <c:crossBetween val="midCat"/>
      </c:valAx>
      <c:valAx>
        <c:axId val="71652096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（点）</a:t>
                </a:r>
              </a:p>
            </c:rich>
          </c:tx>
          <c:layout>
            <c:manualLayout>
              <c:xMode val="edge"/>
              <c:yMode val="edge"/>
              <c:x val="1.6819870526572325E-2"/>
              <c:y val="8.27703384325750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926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部活別男女別人数</a:t>
            </a:r>
          </a:p>
        </c:rich>
      </c:tx>
      <c:layout>
        <c:manualLayout>
          <c:xMode val="edge"/>
          <c:yMode val="edge"/>
          <c:x val="0.12586666666666665"/>
          <c:y val="4.02930402930402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5817972753405826E-2"/>
          <c:y val="0.20184073144703066"/>
          <c:w val="0.7970785651793526"/>
          <c:h val="0.70348302616019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１'!$O$3</c:f>
              <c:strCache>
                <c:ptCount val="1"/>
                <c:pt idx="0">
                  <c:v>男子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'グラフ １'!$N$4:$N$8</c:f>
              <c:strCache>
                <c:ptCount val="5"/>
                <c:pt idx="0">
                  <c:v>サッカー</c:v>
                </c:pt>
                <c:pt idx="1">
                  <c:v>水泳</c:v>
                </c:pt>
                <c:pt idx="2">
                  <c:v>バスケット</c:v>
                </c:pt>
                <c:pt idx="3">
                  <c:v>吹奏楽</c:v>
                </c:pt>
                <c:pt idx="4">
                  <c:v>カルチャー</c:v>
                </c:pt>
              </c:strCache>
            </c:strRef>
          </c:cat>
          <c:val>
            <c:numRef>
              <c:f>'グラフ １'!$O$4:$O$8</c:f>
              <c:numCache>
                <c:formatCode>General</c:formatCode>
                <c:ptCount val="5"/>
                <c:pt idx="0">
                  <c:v>13</c:v>
                </c:pt>
                <c:pt idx="1">
                  <c:v>5</c:v>
                </c:pt>
                <c:pt idx="2">
                  <c:v>6</c:v>
                </c:pt>
                <c:pt idx="3">
                  <c:v>15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E-4CDE-9C8A-5D95210791BC}"/>
            </c:ext>
          </c:extLst>
        </c:ser>
        <c:ser>
          <c:idx val="1"/>
          <c:order val="1"/>
          <c:tx>
            <c:strRef>
              <c:f>'グラフ １'!$P$3</c:f>
              <c:strCache>
                <c:ptCount val="1"/>
                <c:pt idx="0">
                  <c:v>女子</c:v>
                </c:pt>
              </c:strCache>
            </c:strRef>
          </c:tx>
          <c:spPr>
            <a:solidFill>
              <a:srgbClr val="FF66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'グラフ １'!$N$4:$N$8</c:f>
              <c:strCache>
                <c:ptCount val="5"/>
                <c:pt idx="0">
                  <c:v>サッカー</c:v>
                </c:pt>
                <c:pt idx="1">
                  <c:v>水泳</c:v>
                </c:pt>
                <c:pt idx="2">
                  <c:v>バスケット</c:v>
                </c:pt>
                <c:pt idx="3">
                  <c:v>吹奏楽</c:v>
                </c:pt>
                <c:pt idx="4">
                  <c:v>カルチャー</c:v>
                </c:pt>
              </c:strCache>
            </c:strRef>
          </c:cat>
          <c:val>
            <c:numRef>
              <c:f>'グラフ １'!$P$4:$P$8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16</c:v>
                </c:pt>
                <c:pt idx="3">
                  <c:v>14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E-4CDE-9C8A-5D9521079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50592"/>
        <c:axId val="94752128"/>
      </c:barChart>
      <c:catAx>
        <c:axId val="94750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4752128"/>
        <c:crosses val="autoZero"/>
        <c:auto val="1"/>
        <c:lblAlgn val="ctr"/>
        <c:lblOffset val="100"/>
        <c:noMultiLvlLbl val="0"/>
      </c:catAx>
      <c:valAx>
        <c:axId val="94752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lgDash"/>
            </a:ln>
          </c:spPr>
        </c:majorGridlines>
        <c:numFmt formatCode="General" sourceLinked="1"/>
        <c:majorTickMark val="out"/>
        <c:minorTickMark val="none"/>
        <c:tickLblPos val="nextTo"/>
        <c:crossAx val="9475059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71051558555180594"/>
          <c:y val="0.10409189235960889"/>
          <c:w val="0.24884949381327334"/>
          <c:h val="8.485650832107524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合計点数別人数割合（</a:t>
            </a:r>
            <a:r>
              <a:rPr lang="en-US" altLang="ja-JP" sz="1400" b="0" i="0" u="none" strike="noStrike" baseline="0">
                <a:effectLst/>
              </a:rPr>
              <a:t>2</a:t>
            </a:r>
            <a:r>
              <a:rPr lang="ja-JP" altLang="ja-JP" sz="1400" b="0" i="0" u="none" strike="noStrike" baseline="0">
                <a:effectLst/>
              </a:rPr>
              <a:t>年生</a:t>
            </a:r>
            <a:r>
              <a:rPr lang="ja-JP" altLang="en-US"/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グラフ２!$O$4</c:f>
              <c:strCache>
                <c:ptCount val="1"/>
                <c:pt idx="0">
                  <c:v>人数（人）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グラフ２!$N$5:$N$9</c:f>
              <c:strCache>
                <c:ptCount val="5"/>
                <c:pt idx="0">
                  <c:v>250未満</c:v>
                </c:pt>
                <c:pt idx="1">
                  <c:v>250～300</c:v>
                </c:pt>
                <c:pt idx="2">
                  <c:v>300～350</c:v>
                </c:pt>
                <c:pt idx="3">
                  <c:v>350～400</c:v>
                </c:pt>
                <c:pt idx="4">
                  <c:v>400以上</c:v>
                </c:pt>
              </c:strCache>
            </c:strRef>
          </c:cat>
          <c:val>
            <c:numRef>
              <c:f>グラフ２!$O$5:$O$9</c:f>
              <c:numCache>
                <c:formatCode>General</c:formatCode>
                <c:ptCount val="5"/>
                <c:pt idx="0">
                  <c:v>7</c:v>
                </c:pt>
                <c:pt idx="1">
                  <c:v>22</c:v>
                </c:pt>
                <c:pt idx="2">
                  <c:v>37</c:v>
                </c:pt>
                <c:pt idx="3">
                  <c:v>29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E-48AA-9940-50D62C32D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224384"/>
        <c:axId val="96225920"/>
      </c:barChart>
      <c:catAx>
        <c:axId val="9622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225920"/>
        <c:crosses val="autoZero"/>
        <c:auto val="1"/>
        <c:lblAlgn val="ctr"/>
        <c:lblOffset val="100"/>
        <c:noMultiLvlLbl val="0"/>
      </c:catAx>
      <c:valAx>
        <c:axId val="962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22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全国学力調査・小学校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89129483814523"/>
          <c:y val="0.18892880517901714"/>
          <c:w val="0.64992016622922133"/>
          <c:h val="0.5559748548202913"/>
        </c:manualLayout>
      </c:layout>
      <c:lineChart>
        <c:grouping val="standard"/>
        <c:varyColors val="0"/>
        <c:ser>
          <c:idx val="0"/>
          <c:order val="0"/>
          <c:tx>
            <c:strRef>
              <c:f>印刷シート!$C$5</c:f>
              <c:strCache>
                <c:ptCount val="1"/>
                <c:pt idx="0">
                  <c:v>国語A</c:v>
                </c:pt>
              </c:strCache>
            </c:strRef>
          </c:tx>
          <c:marker>
            <c:symbol val="none"/>
          </c:marker>
          <c:cat>
            <c:strRef>
              <c:f>印刷シート!$B$6:$B$52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印刷シート!$C$6:$C$52</c:f>
              <c:numCache>
                <c:formatCode>0.0_ </c:formatCode>
                <c:ptCount val="47"/>
                <c:pt idx="0">
                  <c:v>71.8</c:v>
                </c:pt>
                <c:pt idx="1">
                  <c:v>76.599999999999994</c:v>
                </c:pt>
                <c:pt idx="2">
                  <c:v>73.7</c:v>
                </c:pt>
                <c:pt idx="3">
                  <c:v>74.2</c:v>
                </c:pt>
                <c:pt idx="4">
                  <c:v>77.400000000000006</c:v>
                </c:pt>
                <c:pt idx="5">
                  <c:v>74.3</c:v>
                </c:pt>
                <c:pt idx="6">
                  <c:v>73.3</c:v>
                </c:pt>
                <c:pt idx="7">
                  <c:v>76.900000000000006</c:v>
                </c:pt>
                <c:pt idx="8">
                  <c:v>71.900000000000006</c:v>
                </c:pt>
                <c:pt idx="9">
                  <c:v>73.599999999999994</c:v>
                </c:pt>
                <c:pt idx="10">
                  <c:v>72.5</c:v>
                </c:pt>
                <c:pt idx="11">
                  <c:v>75.8</c:v>
                </c:pt>
                <c:pt idx="12">
                  <c:v>75.5</c:v>
                </c:pt>
                <c:pt idx="13">
                  <c:v>71.3</c:v>
                </c:pt>
                <c:pt idx="14">
                  <c:v>74.5</c:v>
                </c:pt>
                <c:pt idx="15">
                  <c:v>74.099999999999994</c:v>
                </c:pt>
                <c:pt idx="16">
                  <c:v>74.099999999999994</c:v>
                </c:pt>
                <c:pt idx="17">
                  <c:v>74.599999999999994</c:v>
                </c:pt>
                <c:pt idx="18">
                  <c:v>70.099999999999994</c:v>
                </c:pt>
                <c:pt idx="19">
                  <c:v>72.599999999999994</c:v>
                </c:pt>
                <c:pt idx="20">
                  <c:v>70.2</c:v>
                </c:pt>
                <c:pt idx="21">
                  <c:v>72.8</c:v>
                </c:pt>
                <c:pt idx="22">
                  <c:v>70.5</c:v>
                </c:pt>
                <c:pt idx="23">
                  <c:v>69.599999999999994</c:v>
                </c:pt>
                <c:pt idx="24">
                  <c:v>71</c:v>
                </c:pt>
                <c:pt idx="25">
                  <c:v>73.3</c:v>
                </c:pt>
                <c:pt idx="26">
                  <c:v>70.7</c:v>
                </c:pt>
                <c:pt idx="27">
                  <c:v>72.900000000000006</c:v>
                </c:pt>
                <c:pt idx="28">
                  <c:v>73.2</c:v>
                </c:pt>
                <c:pt idx="29">
                  <c:v>69.400000000000006</c:v>
                </c:pt>
                <c:pt idx="30">
                  <c:v>77</c:v>
                </c:pt>
                <c:pt idx="31">
                  <c:v>73.599999999999994</c:v>
                </c:pt>
                <c:pt idx="32">
                  <c:v>71.400000000000006</c:v>
                </c:pt>
                <c:pt idx="33">
                  <c:v>75.900000000000006</c:v>
                </c:pt>
                <c:pt idx="34">
                  <c:v>73.599999999999994</c:v>
                </c:pt>
                <c:pt idx="35">
                  <c:v>70.099999999999994</c:v>
                </c:pt>
                <c:pt idx="36">
                  <c:v>75.5</c:v>
                </c:pt>
                <c:pt idx="37">
                  <c:v>72.599999999999994</c:v>
                </c:pt>
                <c:pt idx="38">
                  <c:v>74.400000000000006</c:v>
                </c:pt>
                <c:pt idx="39">
                  <c:v>72</c:v>
                </c:pt>
                <c:pt idx="40">
                  <c:v>73.5</c:v>
                </c:pt>
                <c:pt idx="41">
                  <c:v>71.900000000000006</c:v>
                </c:pt>
                <c:pt idx="42">
                  <c:v>71.599999999999994</c:v>
                </c:pt>
                <c:pt idx="43">
                  <c:v>73.599999999999994</c:v>
                </c:pt>
                <c:pt idx="44">
                  <c:v>73.7</c:v>
                </c:pt>
                <c:pt idx="45">
                  <c:v>72.5</c:v>
                </c:pt>
                <c:pt idx="4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0-457F-9AAC-3752FC97BDAD}"/>
            </c:ext>
          </c:extLst>
        </c:ser>
        <c:ser>
          <c:idx val="1"/>
          <c:order val="1"/>
          <c:tx>
            <c:strRef>
              <c:f>印刷シート!$D$5</c:f>
              <c:strCache>
                <c:ptCount val="1"/>
                <c:pt idx="0">
                  <c:v>国語B</c:v>
                </c:pt>
              </c:strCache>
            </c:strRef>
          </c:tx>
          <c:marker>
            <c:symbol val="none"/>
          </c:marker>
          <c:cat>
            <c:strRef>
              <c:f>印刷シート!$B$6:$B$52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印刷シート!$D$6:$D$52</c:f>
              <c:numCache>
                <c:formatCode>0.0_ </c:formatCode>
                <c:ptCount val="47"/>
                <c:pt idx="0">
                  <c:v>52.9</c:v>
                </c:pt>
                <c:pt idx="1">
                  <c:v>60.5</c:v>
                </c:pt>
                <c:pt idx="2">
                  <c:v>58.3</c:v>
                </c:pt>
                <c:pt idx="3">
                  <c:v>54.3</c:v>
                </c:pt>
                <c:pt idx="4">
                  <c:v>67.3</c:v>
                </c:pt>
                <c:pt idx="5">
                  <c:v>56.7</c:v>
                </c:pt>
                <c:pt idx="6">
                  <c:v>57</c:v>
                </c:pt>
                <c:pt idx="7">
                  <c:v>57.4</c:v>
                </c:pt>
                <c:pt idx="8">
                  <c:v>54.5</c:v>
                </c:pt>
                <c:pt idx="9">
                  <c:v>55.5</c:v>
                </c:pt>
                <c:pt idx="10">
                  <c:v>55.5</c:v>
                </c:pt>
                <c:pt idx="11">
                  <c:v>55.5</c:v>
                </c:pt>
                <c:pt idx="12">
                  <c:v>57.2</c:v>
                </c:pt>
                <c:pt idx="13">
                  <c:v>54.6</c:v>
                </c:pt>
                <c:pt idx="14">
                  <c:v>58.8</c:v>
                </c:pt>
                <c:pt idx="15">
                  <c:v>59.5</c:v>
                </c:pt>
                <c:pt idx="16">
                  <c:v>62.7</c:v>
                </c:pt>
                <c:pt idx="17">
                  <c:v>61.8</c:v>
                </c:pt>
                <c:pt idx="18">
                  <c:v>55</c:v>
                </c:pt>
                <c:pt idx="19">
                  <c:v>57</c:v>
                </c:pt>
                <c:pt idx="20">
                  <c:v>54.8</c:v>
                </c:pt>
                <c:pt idx="21">
                  <c:v>58.4</c:v>
                </c:pt>
                <c:pt idx="22">
                  <c:v>52.4</c:v>
                </c:pt>
                <c:pt idx="23">
                  <c:v>52.5</c:v>
                </c:pt>
                <c:pt idx="24">
                  <c:v>52.7</c:v>
                </c:pt>
                <c:pt idx="25">
                  <c:v>56.9</c:v>
                </c:pt>
                <c:pt idx="26">
                  <c:v>52.6</c:v>
                </c:pt>
                <c:pt idx="27">
                  <c:v>54.6</c:v>
                </c:pt>
                <c:pt idx="28">
                  <c:v>53.5</c:v>
                </c:pt>
                <c:pt idx="29">
                  <c:v>53.4</c:v>
                </c:pt>
                <c:pt idx="30">
                  <c:v>56.5</c:v>
                </c:pt>
                <c:pt idx="31">
                  <c:v>54.5</c:v>
                </c:pt>
                <c:pt idx="32">
                  <c:v>54.5</c:v>
                </c:pt>
                <c:pt idx="33">
                  <c:v>58.3</c:v>
                </c:pt>
                <c:pt idx="34">
                  <c:v>57.8</c:v>
                </c:pt>
                <c:pt idx="35">
                  <c:v>53.8</c:v>
                </c:pt>
                <c:pt idx="36">
                  <c:v>58.8</c:v>
                </c:pt>
                <c:pt idx="37">
                  <c:v>57.2</c:v>
                </c:pt>
                <c:pt idx="38">
                  <c:v>55</c:v>
                </c:pt>
                <c:pt idx="39">
                  <c:v>54.4</c:v>
                </c:pt>
                <c:pt idx="40">
                  <c:v>54.6</c:v>
                </c:pt>
                <c:pt idx="41">
                  <c:v>53.5</c:v>
                </c:pt>
                <c:pt idx="42">
                  <c:v>54.8</c:v>
                </c:pt>
                <c:pt idx="43">
                  <c:v>57.2</c:v>
                </c:pt>
                <c:pt idx="44">
                  <c:v>53.8</c:v>
                </c:pt>
                <c:pt idx="45">
                  <c:v>55.2</c:v>
                </c:pt>
                <c:pt idx="4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0-457F-9AAC-3752FC97BDAD}"/>
            </c:ext>
          </c:extLst>
        </c:ser>
        <c:ser>
          <c:idx val="2"/>
          <c:order val="2"/>
          <c:tx>
            <c:strRef>
              <c:f>印刷シート!$E$5</c:f>
              <c:strCache>
                <c:ptCount val="1"/>
                <c:pt idx="0">
                  <c:v>算数A</c:v>
                </c:pt>
              </c:strCache>
            </c:strRef>
          </c:tx>
          <c:marker>
            <c:symbol val="none"/>
          </c:marker>
          <c:cat>
            <c:strRef>
              <c:f>印刷シート!$B$6:$B$52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印刷シート!$E$6:$E$52</c:f>
              <c:numCache>
                <c:formatCode>0.0_ </c:formatCode>
                <c:ptCount val="47"/>
                <c:pt idx="0">
                  <c:v>75.8</c:v>
                </c:pt>
                <c:pt idx="1">
                  <c:v>81.3</c:v>
                </c:pt>
                <c:pt idx="2">
                  <c:v>78.900000000000006</c:v>
                </c:pt>
                <c:pt idx="3">
                  <c:v>77.3</c:v>
                </c:pt>
                <c:pt idx="4">
                  <c:v>85.1</c:v>
                </c:pt>
                <c:pt idx="5">
                  <c:v>77.8</c:v>
                </c:pt>
                <c:pt idx="6">
                  <c:v>78.7</c:v>
                </c:pt>
                <c:pt idx="7">
                  <c:v>79.7</c:v>
                </c:pt>
                <c:pt idx="8">
                  <c:v>77.7</c:v>
                </c:pt>
                <c:pt idx="9">
                  <c:v>78</c:v>
                </c:pt>
                <c:pt idx="10">
                  <c:v>76.900000000000006</c:v>
                </c:pt>
                <c:pt idx="11">
                  <c:v>78.2</c:v>
                </c:pt>
                <c:pt idx="12">
                  <c:v>79.400000000000006</c:v>
                </c:pt>
                <c:pt idx="13">
                  <c:v>76.900000000000006</c:v>
                </c:pt>
                <c:pt idx="14">
                  <c:v>80</c:v>
                </c:pt>
                <c:pt idx="15">
                  <c:v>81</c:v>
                </c:pt>
                <c:pt idx="16">
                  <c:v>82.5</c:v>
                </c:pt>
                <c:pt idx="17">
                  <c:v>83.1</c:v>
                </c:pt>
                <c:pt idx="18">
                  <c:v>77</c:v>
                </c:pt>
                <c:pt idx="19">
                  <c:v>79.099999999999994</c:v>
                </c:pt>
                <c:pt idx="20">
                  <c:v>76.900000000000006</c:v>
                </c:pt>
                <c:pt idx="21">
                  <c:v>79.400000000000006</c:v>
                </c:pt>
                <c:pt idx="22">
                  <c:v>75.8</c:v>
                </c:pt>
                <c:pt idx="23">
                  <c:v>76.2</c:v>
                </c:pt>
                <c:pt idx="24">
                  <c:v>75.599999999999994</c:v>
                </c:pt>
                <c:pt idx="25">
                  <c:v>79.900000000000006</c:v>
                </c:pt>
                <c:pt idx="26">
                  <c:v>77.3</c:v>
                </c:pt>
                <c:pt idx="27">
                  <c:v>77.7</c:v>
                </c:pt>
                <c:pt idx="28">
                  <c:v>78.599999999999994</c:v>
                </c:pt>
                <c:pt idx="29">
                  <c:v>76.8</c:v>
                </c:pt>
                <c:pt idx="30">
                  <c:v>78.599999999999994</c:v>
                </c:pt>
                <c:pt idx="31">
                  <c:v>76.3</c:v>
                </c:pt>
                <c:pt idx="32">
                  <c:v>77.8</c:v>
                </c:pt>
                <c:pt idx="33">
                  <c:v>80.7</c:v>
                </c:pt>
                <c:pt idx="34">
                  <c:v>79.5</c:v>
                </c:pt>
                <c:pt idx="35">
                  <c:v>76.900000000000006</c:v>
                </c:pt>
                <c:pt idx="36">
                  <c:v>78.5</c:v>
                </c:pt>
                <c:pt idx="37">
                  <c:v>77.900000000000006</c:v>
                </c:pt>
                <c:pt idx="38">
                  <c:v>79.2</c:v>
                </c:pt>
                <c:pt idx="39">
                  <c:v>77.7</c:v>
                </c:pt>
                <c:pt idx="40">
                  <c:v>77.599999999999994</c:v>
                </c:pt>
                <c:pt idx="41">
                  <c:v>78</c:v>
                </c:pt>
                <c:pt idx="42">
                  <c:v>79.3</c:v>
                </c:pt>
                <c:pt idx="43">
                  <c:v>79.8</c:v>
                </c:pt>
                <c:pt idx="44">
                  <c:v>77.900000000000006</c:v>
                </c:pt>
                <c:pt idx="45">
                  <c:v>78.5</c:v>
                </c:pt>
                <c:pt idx="4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0-457F-9AAC-3752FC97BDAD}"/>
            </c:ext>
          </c:extLst>
        </c:ser>
        <c:ser>
          <c:idx val="3"/>
          <c:order val="3"/>
          <c:tx>
            <c:strRef>
              <c:f>印刷シート!$F$5</c:f>
              <c:strCache>
                <c:ptCount val="1"/>
                <c:pt idx="0">
                  <c:v>算数B</c:v>
                </c:pt>
              </c:strCache>
            </c:strRef>
          </c:tx>
          <c:marker>
            <c:symbol val="none"/>
          </c:marker>
          <c:cat>
            <c:strRef>
              <c:f>印刷シート!$B$6:$B$52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印刷シート!$F$6:$F$52</c:f>
              <c:numCache>
                <c:formatCode>0.0_ </c:formatCode>
                <c:ptCount val="47"/>
                <c:pt idx="0">
                  <c:v>55.2</c:v>
                </c:pt>
                <c:pt idx="1">
                  <c:v>60.8</c:v>
                </c:pt>
                <c:pt idx="2">
                  <c:v>58.7</c:v>
                </c:pt>
                <c:pt idx="3">
                  <c:v>56.8</c:v>
                </c:pt>
                <c:pt idx="4">
                  <c:v>66.2</c:v>
                </c:pt>
                <c:pt idx="5">
                  <c:v>57.7</c:v>
                </c:pt>
                <c:pt idx="6">
                  <c:v>57.8</c:v>
                </c:pt>
                <c:pt idx="7">
                  <c:v>58.6</c:v>
                </c:pt>
                <c:pt idx="8">
                  <c:v>56.8</c:v>
                </c:pt>
                <c:pt idx="9">
                  <c:v>57.8</c:v>
                </c:pt>
                <c:pt idx="10">
                  <c:v>57.8</c:v>
                </c:pt>
                <c:pt idx="11">
                  <c:v>58.8</c:v>
                </c:pt>
                <c:pt idx="12">
                  <c:v>61.2</c:v>
                </c:pt>
                <c:pt idx="13">
                  <c:v>58.6</c:v>
                </c:pt>
                <c:pt idx="14">
                  <c:v>59.4</c:v>
                </c:pt>
                <c:pt idx="15">
                  <c:v>62</c:v>
                </c:pt>
                <c:pt idx="16">
                  <c:v>63.6</c:v>
                </c:pt>
                <c:pt idx="17">
                  <c:v>64.099999999999994</c:v>
                </c:pt>
                <c:pt idx="18">
                  <c:v>57.6</c:v>
                </c:pt>
                <c:pt idx="19">
                  <c:v>59</c:v>
                </c:pt>
                <c:pt idx="20">
                  <c:v>56.9</c:v>
                </c:pt>
                <c:pt idx="21">
                  <c:v>58.5</c:v>
                </c:pt>
                <c:pt idx="22">
                  <c:v>57.4</c:v>
                </c:pt>
                <c:pt idx="23">
                  <c:v>56</c:v>
                </c:pt>
                <c:pt idx="24">
                  <c:v>55.3</c:v>
                </c:pt>
                <c:pt idx="25">
                  <c:v>59.7</c:v>
                </c:pt>
                <c:pt idx="26">
                  <c:v>56.3</c:v>
                </c:pt>
                <c:pt idx="27">
                  <c:v>58.4</c:v>
                </c:pt>
                <c:pt idx="28">
                  <c:v>57.7</c:v>
                </c:pt>
                <c:pt idx="29">
                  <c:v>55.7</c:v>
                </c:pt>
                <c:pt idx="30">
                  <c:v>58.1</c:v>
                </c:pt>
                <c:pt idx="31">
                  <c:v>56.5</c:v>
                </c:pt>
                <c:pt idx="32">
                  <c:v>56.6</c:v>
                </c:pt>
                <c:pt idx="33">
                  <c:v>60.1</c:v>
                </c:pt>
                <c:pt idx="34">
                  <c:v>58.6</c:v>
                </c:pt>
                <c:pt idx="35">
                  <c:v>55.8</c:v>
                </c:pt>
                <c:pt idx="36">
                  <c:v>59.5</c:v>
                </c:pt>
                <c:pt idx="37">
                  <c:v>57.6</c:v>
                </c:pt>
                <c:pt idx="38">
                  <c:v>57.9</c:v>
                </c:pt>
                <c:pt idx="39">
                  <c:v>57.4</c:v>
                </c:pt>
                <c:pt idx="40">
                  <c:v>57.3</c:v>
                </c:pt>
                <c:pt idx="41">
                  <c:v>57.2</c:v>
                </c:pt>
                <c:pt idx="42">
                  <c:v>58.5</c:v>
                </c:pt>
                <c:pt idx="43">
                  <c:v>58.4</c:v>
                </c:pt>
                <c:pt idx="44">
                  <c:v>55.9</c:v>
                </c:pt>
                <c:pt idx="45">
                  <c:v>55.3</c:v>
                </c:pt>
                <c:pt idx="4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B0-457F-9AAC-3752FC97B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128384"/>
        <c:axId val="96138368"/>
      </c:lineChart>
      <c:catAx>
        <c:axId val="9612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96138368"/>
        <c:crosses val="autoZero"/>
        <c:auto val="1"/>
        <c:lblAlgn val="ctr"/>
        <c:lblOffset val="100"/>
        <c:noMultiLvlLbl val="0"/>
      </c:catAx>
      <c:valAx>
        <c:axId val="96138368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正答率　％</a:t>
                </a:r>
              </a:p>
            </c:rich>
          </c:tx>
          <c:overlay val="0"/>
        </c:title>
        <c:numFmt formatCode="0_ " sourceLinked="0"/>
        <c:majorTickMark val="out"/>
        <c:minorTickMark val="none"/>
        <c:tickLblPos val="nextTo"/>
        <c:crossAx val="96128384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全国学力調査・中学校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89129483814523"/>
          <c:y val="0.18892888388951382"/>
          <c:w val="0.63880905511811026"/>
          <c:h val="0.55597466983293753"/>
        </c:manualLayout>
      </c:layout>
      <c:lineChart>
        <c:grouping val="standard"/>
        <c:varyColors val="0"/>
        <c:ser>
          <c:idx val="0"/>
          <c:order val="0"/>
          <c:tx>
            <c:v>国語A</c:v>
          </c:tx>
          <c:marker>
            <c:symbol val="none"/>
          </c:marker>
          <c:cat>
            <c:strLit>
              <c:ptCount val="47"/>
              <c:pt idx="0">
                <c:v>北海道</c:v>
              </c:pt>
              <c:pt idx="1">
                <c:v>青森県</c:v>
              </c:pt>
              <c:pt idx="2">
                <c:v>岩手県</c:v>
              </c:pt>
              <c:pt idx="3">
                <c:v>宮城県</c:v>
              </c:pt>
              <c:pt idx="4">
                <c:v>秋田県</c:v>
              </c:pt>
              <c:pt idx="5">
                <c:v>山形県</c:v>
              </c:pt>
              <c:pt idx="6">
                <c:v>福島県</c:v>
              </c:pt>
              <c:pt idx="7">
                <c:v>茨城県</c:v>
              </c:pt>
              <c:pt idx="8">
                <c:v>栃木県</c:v>
              </c:pt>
              <c:pt idx="9">
                <c:v>群馬県</c:v>
              </c:pt>
              <c:pt idx="10">
                <c:v>埼玉県</c:v>
              </c:pt>
              <c:pt idx="11">
                <c:v>千葉県</c:v>
              </c:pt>
              <c:pt idx="12">
                <c:v>東京都</c:v>
              </c:pt>
              <c:pt idx="13">
                <c:v>神奈川県</c:v>
              </c:pt>
              <c:pt idx="14">
                <c:v>新潟県</c:v>
              </c:pt>
              <c:pt idx="15">
                <c:v>富山県</c:v>
              </c:pt>
              <c:pt idx="16">
                <c:v>石川県</c:v>
              </c:pt>
              <c:pt idx="17">
                <c:v>福井県</c:v>
              </c:pt>
              <c:pt idx="18">
                <c:v>山梨県</c:v>
              </c:pt>
              <c:pt idx="19">
                <c:v>長野県</c:v>
              </c:pt>
              <c:pt idx="20">
                <c:v>岐阜県</c:v>
              </c:pt>
              <c:pt idx="21">
                <c:v>静岡県</c:v>
              </c:pt>
              <c:pt idx="22">
                <c:v>愛知県</c:v>
              </c:pt>
              <c:pt idx="23">
                <c:v>三重県</c:v>
              </c:pt>
              <c:pt idx="24">
                <c:v>滋賀県</c:v>
              </c:pt>
              <c:pt idx="25">
                <c:v>京都府</c:v>
              </c:pt>
              <c:pt idx="26">
                <c:v>大阪府</c:v>
              </c:pt>
              <c:pt idx="27">
                <c:v>兵庫県</c:v>
              </c:pt>
              <c:pt idx="28">
                <c:v>奈良県</c:v>
              </c:pt>
              <c:pt idx="29">
                <c:v>和歌山県</c:v>
              </c:pt>
              <c:pt idx="30">
                <c:v>鳥取県</c:v>
              </c:pt>
              <c:pt idx="31">
                <c:v>島根県</c:v>
              </c:pt>
              <c:pt idx="32">
                <c:v>岡山県</c:v>
              </c:pt>
              <c:pt idx="33">
                <c:v>広島県</c:v>
              </c:pt>
              <c:pt idx="34">
                <c:v>山口県</c:v>
              </c:pt>
              <c:pt idx="35">
                <c:v>徳島県</c:v>
              </c:pt>
              <c:pt idx="36">
                <c:v>香川県</c:v>
              </c:pt>
              <c:pt idx="37">
                <c:v>愛媛県</c:v>
              </c:pt>
              <c:pt idx="38">
                <c:v>高知県</c:v>
              </c:pt>
              <c:pt idx="39">
                <c:v>福岡県</c:v>
              </c:pt>
              <c:pt idx="40">
                <c:v>佐賀県</c:v>
              </c:pt>
              <c:pt idx="41">
                <c:v>長崎県</c:v>
              </c:pt>
              <c:pt idx="42">
                <c:v>熊本県</c:v>
              </c:pt>
              <c:pt idx="43">
                <c:v>大分県</c:v>
              </c:pt>
              <c:pt idx="44">
                <c:v>宮崎県</c:v>
              </c:pt>
              <c:pt idx="45">
                <c:v>鹿児島県</c:v>
              </c:pt>
              <c:pt idx="46">
                <c:v>沖縄県</c:v>
              </c:pt>
            </c:strLit>
          </c:cat>
          <c:val>
            <c:numLit>
              <c:formatCode>General</c:formatCode>
              <c:ptCount val="47"/>
              <c:pt idx="0">
                <c:v>79.400000000000006</c:v>
              </c:pt>
              <c:pt idx="1">
                <c:v>81</c:v>
              </c:pt>
              <c:pt idx="2">
                <c:v>80.5</c:v>
              </c:pt>
              <c:pt idx="3">
                <c:v>80.3</c:v>
              </c:pt>
              <c:pt idx="4">
                <c:v>84.4</c:v>
              </c:pt>
              <c:pt idx="5">
                <c:v>80.599999999999994</c:v>
              </c:pt>
              <c:pt idx="6">
                <c:v>79.400000000000006</c:v>
              </c:pt>
              <c:pt idx="7">
                <c:v>79.900000000000006</c:v>
              </c:pt>
              <c:pt idx="8">
                <c:v>79.3</c:v>
              </c:pt>
              <c:pt idx="9">
                <c:v>81.099999999999994</c:v>
              </c:pt>
              <c:pt idx="10">
                <c:v>79.400000000000006</c:v>
              </c:pt>
              <c:pt idx="11">
                <c:v>79.8</c:v>
              </c:pt>
              <c:pt idx="12">
                <c:v>80.7</c:v>
              </c:pt>
              <c:pt idx="13">
                <c:v>79.2</c:v>
              </c:pt>
              <c:pt idx="14">
                <c:v>79.5</c:v>
              </c:pt>
              <c:pt idx="15">
                <c:v>82.3</c:v>
              </c:pt>
              <c:pt idx="16">
                <c:v>81.900000000000006</c:v>
              </c:pt>
              <c:pt idx="17">
                <c:v>83</c:v>
              </c:pt>
              <c:pt idx="18">
                <c:v>80</c:v>
              </c:pt>
              <c:pt idx="19">
                <c:v>79.7</c:v>
              </c:pt>
              <c:pt idx="20">
                <c:v>79.8</c:v>
              </c:pt>
              <c:pt idx="21">
                <c:v>80.8</c:v>
              </c:pt>
              <c:pt idx="22">
                <c:v>79.2</c:v>
              </c:pt>
              <c:pt idx="23">
                <c:v>78</c:v>
              </c:pt>
              <c:pt idx="24">
                <c:v>77.900000000000006</c:v>
              </c:pt>
              <c:pt idx="25">
                <c:v>79.400000000000006</c:v>
              </c:pt>
              <c:pt idx="26">
                <c:v>77</c:v>
              </c:pt>
              <c:pt idx="27">
                <c:v>79.900000000000006</c:v>
              </c:pt>
              <c:pt idx="28">
                <c:v>79</c:v>
              </c:pt>
              <c:pt idx="29">
                <c:v>77.400000000000006</c:v>
              </c:pt>
              <c:pt idx="30">
                <c:v>79.5</c:v>
              </c:pt>
              <c:pt idx="31">
                <c:v>80.2</c:v>
              </c:pt>
              <c:pt idx="32">
                <c:v>78.2</c:v>
              </c:pt>
              <c:pt idx="33">
                <c:v>80.099999999999994</c:v>
              </c:pt>
              <c:pt idx="34">
                <c:v>80.7</c:v>
              </c:pt>
              <c:pt idx="35">
                <c:v>79.3</c:v>
              </c:pt>
              <c:pt idx="36">
                <c:v>79.3</c:v>
              </c:pt>
              <c:pt idx="37">
                <c:v>80.3</c:v>
              </c:pt>
              <c:pt idx="38">
                <c:v>77.2</c:v>
              </c:pt>
              <c:pt idx="39">
                <c:v>78.400000000000006</c:v>
              </c:pt>
              <c:pt idx="40">
                <c:v>78</c:v>
              </c:pt>
              <c:pt idx="41">
                <c:v>79</c:v>
              </c:pt>
              <c:pt idx="42">
                <c:v>79</c:v>
              </c:pt>
              <c:pt idx="43">
                <c:v>79.8</c:v>
              </c:pt>
              <c:pt idx="44">
                <c:v>78.400000000000006</c:v>
              </c:pt>
              <c:pt idx="45">
                <c:v>78.099999999999994</c:v>
              </c:pt>
              <c:pt idx="46">
                <c:v>74.400000000000006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55-4FDE-87F2-9588B643B0E9}"/>
            </c:ext>
          </c:extLst>
        </c:ser>
        <c:ser>
          <c:idx val="1"/>
          <c:order val="1"/>
          <c:tx>
            <c:v>国語B</c:v>
          </c:tx>
          <c:marker>
            <c:symbol val="none"/>
          </c:marker>
          <c:cat>
            <c:strLit>
              <c:ptCount val="47"/>
              <c:pt idx="0">
                <c:v>北海道</c:v>
              </c:pt>
              <c:pt idx="1">
                <c:v>青森県</c:v>
              </c:pt>
              <c:pt idx="2">
                <c:v>岩手県</c:v>
              </c:pt>
              <c:pt idx="3">
                <c:v>宮城県</c:v>
              </c:pt>
              <c:pt idx="4">
                <c:v>秋田県</c:v>
              </c:pt>
              <c:pt idx="5">
                <c:v>山形県</c:v>
              </c:pt>
              <c:pt idx="6">
                <c:v>福島県</c:v>
              </c:pt>
              <c:pt idx="7">
                <c:v>茨城県</c:v>
              </c:pt>
              <c:pt idx="8">
                <c:v>栃木県</c:v>
              </c:pt>
              <c:pt idx="9">
                <c:v>群馬県</c:v>
              </c:pt>
              <c:pt idx="10">
                <c:v>埼玉県</c:v>
              </c:pt>
              <c:pt idx="11">
                <c:v>千葉県</c:v>
              </c:pt>
              <c:pt idx="12">
                <c:v>東京都</c:v>
              </c:pt>
              <c:pt idx="13">
                <c:v>神奈川県</c:v>
              </c:pt>
              <c:pt idx="14">
                <c:v>新潟県</c:v>
              </c:pt>
              <c:pt idx="15">
                <c:v>富山県</c:v>
              </c:pt>
              <c:pt idx="16">
                <c:v>石川県</c:v>
              </c:pt>
              <c:pt idx="17">
                <c:v>福井県</c:v>
              </c:pt>
              <c:pt idx="18">
                <c:v>山梨県</c:v>
              </c:pt>
              <c:pt idx="19">
                <c:v>長野県</c:v>
              </c:pt>
              <c:pt idx="20">
                <c:v>岐阜県</c:v>
              </c:pt>
              <c:pt idx="21">
                <c:v>静岡県</c:v>
              </c:pt>
              <c:pt idx="22">
                <c:v>愛知県</c:v>
              </c:pt>
              <c:pt idx="23">
                <c:v>三重県</c:v>
              </c:pt>
              <c:pt idx="24">
                <c:v>滋賀県</c:v>
              </c:pt>
              <c:pt idx="25">
                <c:v>京都府</c:v>
              </c:pt>
              <c:pt idx="26">
                <c:v>大阪府</c:v>
              </c:pt>
              <c:pt idx="27">
                <c:v>兵庫県</c:v>
              </c:pt>
              <c:pt idx="28">
                <c:v>奈良県</c:v>
              </c:pt>
              <c:pt idx="29">
                <c:v>和歌山県</c:v>
              </c:pt>
              <c:pt idx="30">
                <c:v>鳥取県</c:v>
              </c:pt>
              <c:pt idx="31">
                <c:v>島根県</c:v>
              </c:pt>
              <c:pt idx="32">
                <c:v>岡山県</c:v>
              </c:pt>
              <c:pt idx="33">
                <c:v>広島県</c:v>
              </c:pt>
              <c:pt idx="34">
                <c:v>山口県</c:v>
              </c:pt>
              <c:pt idx="35">
                <c:v>徳島県</c:v>
              </c:pt>
              <c:pt idx="36">
                <c:v>香川県</c:v>
              </c:pt>
              <c:pt idx="37">
                <c:v>愛媛県</c:v>
              </c:pt>
              <c:pt idx="38">
                <c:v>高知県</c:v>
              </c:pt>
              <c:pt idx="39">
                <c:v>福岡県</c:v>
              </c:pt>
              <c:pt idx="40">
                <c:v>佐賀県</c:v>
              </c:pt>
              <c:pt idx="41">
                <c:v>長崎県</c:v>
              </c:pt>
              <c:pt idx="42">
                <c:v>熊本県</c:v>
              </c:pt>
              <c:pt idx="43">
                <c:v>大分県</c:v>
              </c:pt>
              <c:pt idx="44">
                <c:v>宮崎県</c:v>
              </c:pt>
              <c:pt idx="45">
                <c:v>鹿児島県</c:v>
              </c:pt>
              <c:pt idx="46">
                <c:v>沖縄県</c:v>
              </c:pt>
            </c:strLit>
          </c:cat>
          <c:val>
            <c:numLit>
              <c:formatCode>General</c:formatCode>
              <c:ptCount val="47"/>
              <c:pt idx="0">
                <c:v>49.9</c:v>
              </c:pt>
              <c:pt idx="1">
                <c:v>52</c:v>
              </c:pt>
              <c:pt idx="2">
                <c:v>51.8</c:v>
              </c:pt>
              <c:pt idx="3">
                <c:v>52</c:v>
              </c:pt>
              <c:pt idx="4">
                <c:v>55.8</c:v>
              </c:pt>
              <c:pt idx="5">
                <c:v>52.1</c:v>
              </c:pt>
              <c:pt idx="6">
                <c:v>50.5</c:v>
              </c:pt>
              <c:pt idx="7">
                <c:v>52.3</c:v>
              </c:pt>
              <c:pt idx="8">
                <c:v>51.4</c:v>
              </c:pt>
              <c:pt idx="9">
                <c:v>54.2</c:v>
              </c:pt>
              <c:pt idx="10">
                <c:v>51.5</c:v>
              </c:pt>
              <c:pt idx="11">
                <c:v>51.7</c:v>
              </c:pt>
              <c:pt idx="12">
                <c:v>53.2</c:v>
              </c:pt>
              <c:pt idx="13">
                <c:v>51.5</c:v>
              </c:pt>
              <c:pt idx="14">
                <c:v>50.3</c:v>
              </c:pt>
              <c:pt idx="15">
                <c:v>55.1</c:v>
              </c:pt>
              <c:pt idx="16">
                <c:v>53.7</c:v>
              </c:pt>
              <c:pt idx="17">
                <c:v>55.9</c:v>
              </c:pt>
              <c:pt idx="18">
                <c:v>52</c:v>
              </c:pt>
              <c:pt idx="19">
                <c:v>49.4</c:v>
              </c:pt>
              <c:pt idx="20">
                <c:v>52</c:v>
              </c:pt>
              <c:pt idx="21">
                <c:v>52.5</c:v>
              </c:pt>
              <c:pt idx="22">
                <c:v>51.5</c:v>
              </c:pt>
              <c:pt idx="23">
                <c:v>49</c:v>
              </c:pt>
              <c:pt idx="24">
                <c:v>48.8</c:v>
              </c:pt>
              <c:pt idx="25">
                <c:v>51.3</c:v>
              </c:pt>
              <c:pt idx="26">
                <c:v>47.2</c:v>
              </c:pt>
              <c:pt idx="27">
                <c:v>51.1</c:v>
              </c:pt>
              <c:pt idx="28">
                <c:v>50.8</c:v>
              </c:pt>
              <c:pt idx="29">
                <c:v>47.5</c:v>
              </c:pt>
              <c:pt idx="30">
                <c:v>51.2</c:v>
              </c:pt>
              <c:pt idx="31">
                <c:v>52</c:v>
              </c:pt>
              <c:pt idx="32">
                <c:v>48.1</c:v>
              </c:pt>
              <c:pt idx="33">
                <c:v>50.9</c:v>
              </c:pt>
              <c:pt idx="34">
                <c:v>52.4</c:v>
              </c:pt>
              <c:pt idx="35">
                <c:v>49.8</c:v>
              </c:pt>
              <c:pt idx="36">
                <c:v>51.4</c:v>
              </c:pt>
              <c:pt idx="37">
                <c:v>52.8</c:v>
              </c:pt>
              <c:pt idx="38">
                <c:v>47.7</c:v>
              </c:pt>
              <c:pt idx="39">
                <c:v>49.6</c:v>
              </c:pt>
              <c:pt idx="40">
                <c:v>48.8</c:v>
              </c:pt>
              <c:pt idx="41">
                <c:v>49.8</c:v>
              </c:pt>
              <c:pt idx="42">
                <c:v>51.3</c:v>
              </c:pt>
              <c:pt idx="43">
                <c:v>50.2</c:v>
              </c:pt>
              <c:pt idx="44">
                <c:v>50.2</c:v>
              </c:pt>
              <c:pt idx="45">
                <c:v>49.1</c:v>
              </c:pt>
              <c:pt idx="46">
                <c:v>45.6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55-4FDE-87F2-9588B643B0E9}"/>
            </c:ext>
          </c:extLst>
        </c:ser>
        <c:ser>
          <c:idx val="2"/>
          <c:order val="2"/>
          <c:tx>
            <c:v>数学A</c:v>
          </c:tx>
          <c:marker>
            <c:symbol val="none"/>
          </c:marker>
          <c:cat>
            <c:strLit>
              <c:ptCount val="47"/>
              <c:pt idx="0">
                <c:v>北海道</c:v>
              </c:pt>
              <c:pt idx="1">
                <c:v>青森県</c:v>
              </c:pt>
              <c:pt idx="2">
                <c:v>岩手県</c:v>
              </c:pt>
              <c:pt idx="3">
                <c:v>宮城県</c:v>
              </c:pt>
              <c:pt idx="4">
                <c:v>秋田県</c:v>
              </c:pt>
              <c:pt idx="5">
                <c:v>山形県</c:v>
              </c:pt>
              <c:pt idx="6">
                <c:v>福島県</c:v>
              </c:pt>
              <c:pt idx="7">
                <c:v>茨城県</c:v>
              </c:pt>
              <c:pt idx="8">
                <c:v>栃木県</c:v>
              </c:pt>
              <c:pt idx="9">
                <c:v>群馬県</c:v>
              </c:pt>
              <c:pt idx="10">
                <c:v>埼玉県</c:v>
              </c:pt>
              <c:pt idx="11">
                <c:v>千葉県</c:v>
              </c:pt>
              <c:pt idx="12">
                <c:v>東京都</c:v>
              </c:pt>
              <c:pt idx="13">
                <c:v>神奈川県</c:v>
              </c:pt>
              <c:pt idx="14">
                <c:v>新潟県</c:v>
              </c:pt>
              <c:pt idx="15">
                <c:v>富山県</c:v>
              </c:pt>
              <c:pt idx="16">
                <c:v>石川県</c:v>
              </c:pt>
              <c:pt idx="17">
                <c:v>福井県</c:v>
              </c:pt>
              <c:pt idx="18">
                <c:v>山梨県</c:v>
              </c:pt>
              <c:pt idx="19">
                <c:v>長野県</c:v>
              </c:pt>
              <c:pt idx="20">
                <c:v>岐阜県</c:v>
              </c:pt>
              <c:pt idx="21">
                <c:v>静岡県</c:v>
              </c:pt>
              <c:pt idx="22">
                <c:v>愛知県</c:v>
              </c:pt>
              <c:pt idx="23">
                <c:v>三重県</c:v>
              </c:pt>
              <c:pt idx="24">
                <c:v>滋賀県</c:v>
              </c:pt>
              <c:pt idx="25">
                <c:v>京都府</c:v>
              </c:pt>
              <c:pt idx="26">
                <c:v>大阪府</c:v>
              </c:pt>
              <c:pt idx="27">
                <c:v>兵庫県</c:v>
              </c:pt>
              <c:pt idx="28">
                <c:v>奈良県</c:v>
              </c:pt>
              <c:pt idx="29">
                <c:v>和歌山県</c:v>
              </c:pt>
              <c:pt idx="30">
                <c:v>鳥取県</c:v>
              </c:pt>
              <c:pt idx="31">
                <c:v>島根県</c:v>
              </c:pt>
              <c:pt idx="32">
                <c:v>岡山県</c:v>
              </c:pt>
              <c:pt idx="33">
                <c:v>広島県</c:v>
              </c:pt>
              <c:pt idx="34">
                <c:v>山口県</c:v>
              </c:pt>
              <c:pt idx="35">
                <c:v>徳島県</c:v>
              </c:pt>
              <c:pt idx="36">
                <c:v>香川県</c:v>
              </c:pt>
              <c:pt idx="37">
                <c:v>愛媛県</c:v>
              </c:pt>
              <c:pt idx="38">
                <c:v>高知県</c:v>
              </c:pt>
              <c:pt idx="39">
                <c:v>福岡県</c:v>
              </c:pt>
              <c:pt idx="40">
                <c:v>佐賀県</c:v>
              </c:pt>
              <c:pt idx="41">
                <c:v>長崎県</c:v>
              </c:pt>
              <c:pt idx="42">
                <c:v>熊本県</c:v>
              </c:pt>
              <c:pt idx="43">
                <c:v>大分県</c:v>
              </c:pt>
              <c:pt idx="44">
                <c:v>宮崎県</c:v>
              </c:pt>
              <c:pt idx="45">
                <c:v>鹿児島県</c:v>
              </c:pt>
              <c:pt idx="46">
                <c:v>沖縄県</c:v>
              </c:pt>
            </c:strLit>
          </c:cat>
          <c:val>
            <c:numLit>
              <c:formatCode>General</c:formatCode>
              <c:ptCount val="47"/>
              <c:pt idx="0">
                <c:v>66</c:v>
              </c:pt>
              <c:pt idx="1">
                <c:v>69.3</c:v>
              </c:pt>
              <c:pt idx="2">
                <c:v>64.099999999999994</c:v>
              </c:pt>
              <c:pt idx="3">
                <c:v>65.599999999999994</c:v>
              </c:pt>
              <c:pt idx="4">
                <c:v>73</c:v>
              </c:pt>
              <c:pt idx="5">
                <c:v>67.599999999999994</c:v>
              </c:pt>
              <c:pt idx="6">
                <c:v>64.7</c:v>
              </c:pt>
              <c:pt idx="7">
                <c:v>66.5</c:v>
              </c:pt>
              <c:pt idx="8">
                <c:v>66.900000000000006</c:v>
              </c:pt>
              <c:pt idx="9">
                <c:v>69.2</c:v>
              </c:pt>
              <c:pt idx="10">
                <c:v>66.2</c:v>
              </c:pt>
              <c:pt idx="11">
                <c:v>66.7</c:v>
              </c:pt>
              <c:pt idx="12">
                <c:v>68.8</c:v>
              </c:pt>
              <c:pt idx="13">
                <c:v>67</c:v>
              </c:pt>
              <c:pt idx="14">
                <c:v>67.900000000000006</c:v>
              </c:pt>
              <c:pt idx="15">
                <c:v>71.099999999999994</c:v>
              </c:pt>
              <c:pt idx="16">
                <c:v>70.900000000000006</c:v>
              </c:pt>
              <c:pt idx="17">
                <c:v>74.3</c:v>
              </c:pt>
              <c:pt idx="18">
                <c:v>66.599999999999994</c:v>
              </c:pt>
              <c:pt idx="19">
                <c:v>67.2</c:v>
              </c:pt>
              <c:pt idx="20">
                <c:v>69.8</c:v>
              </c:pt>
              <c:pt idx="21">
                <c:v>70.900000000000006</c:v>
              </c:pt>
              <c:pt idx="22">
                <c:v>69.7</c:v>
              </c:pt>
              <c:pt idx="23">
                <c:v>67.099999999999994</c:v>
              </c:pt>
              <c:pt idx="24">
                <c:v>66.5</c:v>
              </c:pt>
              <c:pt idx="25">
                <c:v>67.7</c:v>
              </c:pt>
              <c:pt idx="26">
                <c:v>65</c:v>
              </c:pt>
              <c:pt idx="27">
                <c:v>69.599999999999994</c:v>
              </c:pt>
              <c:pt idx="28">
                <c:v>68.5</c:v>
              </c:pt>
              <c:pt idx="29">
                <c:v>65.900000000000006</c:v>
              </c:pt>
              <c:pt idx="30">
                <c:v>67.400000000000006</c:v>
              </c:pt>
              <c:pt idx="31">
                <c:v>66.099999999999994</c:v>
              </c:pt>
              <c:pt idx="32">
                <c:v>65.400000000000006</c:v>
              </c:pt>
              <c:pt idx="33">
                <c:v>68.400000000000006</c:v>
              </c:pt>
              <c:pt idx="34">
                <c:v>70.3</c:v>
              </c:pt>
              <c:pt idx="35">
                <c:v>68.5</c:v>
              </c:pt>
              <c:pt idx="36">
                <c:v>67.8</c:v>
              </c:pt>
              <c:pt idx="37">
                <c:v>68.7</c:v>
              </c:pt>
              <c:pt idx="38">
                <c:v>62.7</c:v>
              </c:pt>
              <c:pt idx="39">
                <c:v>65.599999999999994</c:v>
              </c:pt>
              <c:pt idx="40">
                <c:v>64</c:v>
              </c:pt>
              <c:pt idx="41">
                <c:v>66.900000000000006</c:v>
              </c:pt>
              <c:pt idx="42">
                <c:v>67.400000000000006</c:v>
              </c:pt>
              <c:pt idx="43">
                <c:v>66.599999999999994</c:v>
              </c:pt>
              <c:pt idx="44">
                <c:v>68.400000000000006</c:v>
              </c:pt>
              <c:pt idx="45">
                <c:v>65.5</c:v>
              </c:pt>
              <c:pt idx="46">
                <c:v>58.2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055-4FDE-87F2-9588B643B0E9}"/>
            </c:ext>
          </c:extLst>
        </c:ser>
        <c:ser>
          <c:idx val="3"/>
          <c:order val="3"/>
          <c:tx>
            <c:v>数学B</c:v>
          </c:tx>
          <c:marker>
            <c:symbol val="none"/>
          </c:marker>
          <c:cat>
            <c:strLit>
              <c:ptCount val="47"/>
              <c:pt idx="0">
                <c:v>北海道</c:v>
              </c:pt>
              <c:pt idx="1">
                <c:v>青森県</c:v>
              </c:pt>
              <c:pt idx="2">
                <c:v>岩手県</c:v>
              </c:pt>
              <c:pt idx="3">
                <c:v>宮城県</c:v>
              </c:pt>
              <c:pt idx="4">
                <c:v>秋田県</c:v>
              </c:pt>
              <c:pt idx="5">
                <c:v>山形県</c:v>
              </c:pt>
              <c:pt idx="6">
                <c:v>福島県</c:v>
              </c:pt>
              <c:pt idx="7">
                <c:v>茨城県</c:v>
              </c:pt>
              <c:pt idx="8">
                <c:v>栃木県</c:v>
              </c:pt>
              <c:pt idx="9">
                <c:v>群馬県</c:v>
              </c:pt>
              <c:pt idx="10">
                <c:v>埼玉県</c:v>
              </c:pt>
              <c:pt idx="11">
                <c:v>千葉県</c:v>
              </c:pt>
              <c:pt idx="12">
                <c:v>東京都</c:v>
              </c:pt>
              <c:pt idx="13">
                <c:v>神奈川県</c:v>
              </c:pt>
              <c:pt idx="14">
                <c:v>新潟県</c:v>
              </c:pt>
              <c:pt idx="15">
                <c:v>富山県</c:v>
              </c:pt>
              <c:pt idx="16">
                <c:v>石川県</c:v>
              </c:pt>
              <c:pt idx="17">
                <c:v>福井県</c:v>
              </c:pt>
              <c:pt idx="18">
                <c:v>山梨県</c:v>
              </c:pt>
              <c:pt idx="19">
                <c:v>長野県</c:v>
              </c:pt>
              <c:pt idx="20">
                <c:v>岐阜県</c:v>
              </c:pt>
              <c:pt idx="21">
                <c:v>静岡県</c:v>
              </c:pt>
              <c:pt idx="22">
                <c:v>愛知県</c:v>
              </c:pt>
              <c:pt idx="23">
                <c:v>三重県</c:v>
              </c:pt>
              <c:pt idx="24">
                <c:v>滋賀県</c:v>
              </c:pt>
              <c:pt idx="25">
                <c:v>京都府</c:v>
              </c:pt>
              <c:pt idx="26">
                <c:v>大阪府</c:v>
              </c:pt>
              <c:pt idx="27">
                <c:v>兵庫県</c:v>
              </c:pt>
              <c:pt idx="28">
                <c:v>奈良県</c:v>
              </c:pt>
              <c:pt idx="29">
                <c:v>和歌山県</c:v>
              </c:pt>
              <c:pt idx="30">
                <c:v>鳥取県</c:v>
              </c:pt>
              <c:pt idx="31">
                <c:v>島根県</c:v>
              </c:pt>
              <c:pt idx="32">
                <c:v>岡山県</c:v>
              </c:pt>
              <c:pt idx="33">
                <c:v>広島県</c:v>
              </c:pt>
              <c:pt idx="34">
                <c:v>山口県</c:v>
              </c:pt>
              <c:pt idx="35">
                <c:v>徳島県</c:v>
              </c:pt>
              <c:pt idx="36">
                <c:v>香川県</c:v>
              </c:pt>
              <c:pt idx="37">
                <c:v>愛媛県</c:v>
              </c:pt>
              <c:pt idx="38">
                <c:v>高知県</c:v>
              </c:pt>
              <c:pt idx="39">
                <c:v>福岡県</c:v>
              </c:pt>
              <c:pt idx="40">
                <c:v>佐賀県</c:v>
              </c:pt>
              <c:pt idx="41">
                <c:v>長崎県</c:v>
              </c:pt>
              <c:pt idx="42">
                <c:v>熊本県</c:v>
              </c:pt>
              <c:pt idx="43">
                <c:v>大分県</c:v>
              </c:pt>
              <c:pt idx="44">
                <c:v>宮崎県</c:v>
              </c:pt>
              <c:pt idx="45">
                <c:v>鹿児島県</c:v>
              </c:pt>
              <c:pt idx="46">
                <c:v>沖縄県</c:v>
              </c:pt>
            </c:strLit>
          </c:cat>
          <c:val>
            <c:numLit>
              <c:formatCode>General</c:formatCode>
              <c:ptCount val="47"/>
              <c:pt idx="0">
                <c:v>59.4</c:v>
              </c:pt>
              <c:pt idx="1">
                <c:v>60.7</c:v>
              </c:pt>
              <c:pt idx="2">
                <c:v>57.5</c:v>
              </c:pt>
              <c:pt idx="3">
                <c:v>59.4</c:v>
              </c:pt>
              <c:pt idx="4">
                <c:v>65.5</c:v>
              </c:pt>
              <c:pt idx="5">
                <c:v>60.2</c:v>
              </c:pt>
              <c:pt idx="6">
                <c:v>56.8</c:v>
              </c:pt>
              <c:pt idx="7">
                <c:v>57.8</c:v>
              </c:pt>
              <c:pt idx="8">
                <c:v>59.3</c:v>
              </c:pt>
              <c:pt idx="9">
                <c:v>62.6</c:v>
              </c:pt>
              <c:pt idx="10">
                <c:v>59.3</c:v>
              </c:pt>
              <c:pt idx="11">
                <c:v>60.1</c:v>
              </c:pt>
              <c:pt idx="12">
                <c:v>61.8</c:v>
              </c:pt>
              <c:pt idx="13">
                <c:v>60.8</c:v>
              </c:pt>
              <c:pt idx="14">
                <c:v>59.8</c:v>
              </c:pt>
              <c:pt idx="15">
                <c:v>63.6</c:v>
              </c:pt>
              <c:pt idx="16">
                <c:v>63.4</c:v>
              </c:pt>
              <c:pt idx="17">
                <c:v>66.900000000000006</c:v>
              </c:pt>
              <c:pt idx="18">
                <c:v>59.7</c:v>
              </c:pt>
              <c:pt idx="19">
                <c:v>58.1</c:v>
              </c:pt>
              <c:pt idx="20">
                <c:v>61.3</c:v>
              </c:pt>
              <c:pt idx="21">
                <c:v>63.7</c:v>
              </c:pt>
              <c:pt idx="22">
                <c:v>62.5</c:v>
              </c:pt>
              <c:pt idx="23">
                <c:v>58.3</c:v>
              </c:pt>
              <c:pt idx="24">
                <c:v>56.3</c:v>
              </c:pt>
              <c:pt idx="25">
                <c:v>60.1</c:v>
              </c:pt>
              <c:pt idx="26">
                <c:v>56.9</c:v>
              </c:pt>
              <c:pt idx="27">
                <c:v>61.3</c:v>
              </c:pt>
              <c:pt idx="28">
                <c:v>60.5</c:v>
              </c:pt>
              <c:pt idx="29">
                <c:v>56.8</c:v>
              </c:pt>
              <c:pt idx="30">
                <c:v>59.7</c:v>
              </c:pt>
              <c:pt idx="31">
                <c:v>59.1</c:v>
              </c:pt>
              <c:pt idx="32">
                <c:v>55.9</c:v>
              </c:pt>
              <c:pt idx="33">
                <c:v>60.5</c:v>
              </c:pt>
              <c:pt idx="34">
                <c:v>62.6</c:v>
              </c:pt>
              <c:pt idx="35">
                <c:v>58.1</c:v>
              </c:pt>
              <c:pt idx="36">
                <c:v>60</c:v>
              </c:pt>
              <c:pt idx="37">
                <c:v>62.9</c:v>
              </c:pt>
              <c:pt idx="38">
                <c:v>53.6</c:v>
              </c:pt>
              <c:pt idx="39">
                <c:v>57.8</c:v>
              </c:pt>
              <c:pt idx="40">
                <c:v>56.5</c:v>
              </c:pt>
              <c:pt idx="41">
                <c:v>59.2</c:v>
              </c:pt>
              <c:pt idx="42">
                <c:v>61.6</c:v>
              </c:pt>
              <c:pt idx="43">
                <c:v>57.4</c:v>
              </c:pt>
              <c:pt idx="44">
                <c:v>59.9</c:v>
              </c:pt>
              <c:pt idx="45">
                <c:v>58.4</c:v>
              </c:pt>
              <c:pt idx="46">
                <c:v>50.3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55-4FDE-87F2-9588B643B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373760"/>
        <c:axId val="96383744"/>
      </c:lineChart>
      <c:catAx>
        <c:axId val="96373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96383744"/>
        <c:crosses val="autoZero"/>
        <c:auto val="1"/>
        <c:lblAlgn val="ctr"/>
        <c:lblOffset val="100"/>
        <c:noMultiLvlLbl val="0"/>
      </c:catAx>
      <c:valAx>
        <c:axId val="9638374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正答率　％</a:t>
                </a:r>
              </a:p>
            </c:rich>
          </c:tx>
          <c:overlay val="0"/>
        </c:title>
        <c:numFmt formatCode="0_ " sourceLinked="0"/>
        <c:majorTickMark val="out"/>
        <c:minorTickMark val="none"/>
        <c:tickLblPos val="nextTo"/>
        <c:crossAx val="96373760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ja-JP" altLang="ja-JP" sz="1800" b="0" i="0" baseline="0">
                <a:effectLst/>
              </a:rPr>
              <a:t>合計点数別人数割合（</a:t>
            </a:r>
            <a:r>
              <a:rPr lang="en-US" altLang="ja-JP" sz="1800" b="0" i="0" baseline="0">
                <a:effectLst/>
              </a:rPr>
              <a:t>2</a:t>
            </a:r>
            <a:r>
              <a:rPr lang="ja-JP" altLang="ja-JP" sz="1800" b="0" i="0" baseline="0">
                <a:effectLst/>
              </a:rPr>
              <a:t>年生）</a:t>
            </a:r>
            <a:endParaRPr lang="ja-JP" altLang="ja-JP" sz="1400">
              <a:effectLst/>
            </a:endParaRPr>
          </a:p>
        </cx:rich>
      </cx:tx>
    </cx:title>
    <cx:plotArea>
      <cx:plotAreaRegion>
        <cx:series layoutId="clusteredColumn" uniqueId="{4D571CE1-755C-461C-9EA2-F92F6E46D8D4}">
          <cx:tx>
            <cx:txData>
              <cx:f>_xlchart.v1.0</cx:f>
              <cx:v>合計</cx:v>
            </cx:txData>
          </cx:tx>
          <cx:dataId val="0"/>
          <cx:layoutPr>
            <cx:binning intervalClosed="r" underflow="250" overflow="400">
              <cx:binSize val="5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 altLang="ja-JP"/>
              <a:t>2018</a:t>
            </a:r>
            <a:r>
              <a:rPr lang="ja-JP" altLang="en-US"/>
              <a:t>年度　千葉県市町村別人口</a:t>
            </a:r>
            <a:endParaRPr lang="ja-JP"/>
          </a:p>
        </cx:rich>
      </cx:tx>
    </cx:title>
    <cx:plotArea>
      <cx:plotAreaRegion>
        <cx:series layoutId="clusteredColumn" uniqueId="{BB27A826-5DB9-47D5-8F69-ECEA9C18FC45}">
          <cx:spPr>
            <a:solidFill>
              <a:srgbClr val="00B050"/>
            </a:solidFill>
          </cx:spPr>
          <cx:dataId val="0"/>
          <cx:layoutPr>
            <cx:binning intervalClosed="r" underflow="100" overflow="1000">
              <cx:binSize val="100"/>
            </cx:binning>
          </cx:layoutPr>
        </cx:series>
      </cx:plotAreaRegion>
      <cx:axis id="0">
        <cx:catScaling gapWidth="0"/>
        <cx:tickLabels/>
        <cx:numFmt formatCode="G/標準" sourceLinked="0"/>
        <cx:txPr>
          <a:bodyPr spcFirstLastPara="1" vertOverflow="ellipsis" wrap="square" lIns="0" tIns="0" rIns="0" bIns="0" anchor="ctr" anchorCtr="1"/>
          <a:lstStyle/>
          <a:p>
            <a:pPr>
              <a:defRPr sz="700"/>
            </a:pPr>
            <a:endParaRPr lang="ja-JP" sz="700"/>
          </a:p>
        </cx:txPr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39.png"/><Relationship Id="rId1" Type="http://schemas.openxmlformats.org/officeDocument/2006/relationships/image" Target="../media/image35.png"/><Relationship Id="rId5" Type="http://schemas.openxmlformats.org/officeDocument/2006/relationships/image" Target="../media/image42.png"/><Relationship Id="rId4" Type="http://schemas.openxmlformats.org/officeDocument/2006/relationships/image" Target="../media/image4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png"/><Relationship Id="rId2" Type="http://schemas.openxmlformats.org/officeDocument/2006/relationships/image" Target="../media/image45.png"/><Relationship Id="rId1" Type="http://schemas.openxmlformats.org/officeDocument/2006/relationships/image" Target="../media/image4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pn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4" Type="http://schemas.openxmlformats.org/officeDocument/2006/relationships/image" Target="../media/image50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image" Target="../media/image53.png"/><Relationship Id="rId7" Type="http://schemas.openxmlformats.org/officeDocument/2006/relationships/image" Target="../media/image57.png"/><Relationship Id="rId2" Type="http://schemas.openxmlformats.org/officeDocument/2006/relationships/image" Target="../media/image52.png"/><Relationship Id="rId1" Type="http://schemas.openxmlformats.org/officeDocument/2006/relationships/image" Target="../media/image51.png"/><Relationship Id="rId6" Type="http://schemas.openxmlformats.org/officeDocument/2006/relationships/image" Target="../media/image56.png"/><Relationship Id="rId5" Type="http://schemas.openxmlformats.org/officeDocument/2006/relationships/image" Target="../media/image55.png"/><Relationship Id="rId4" Type="http://schemas.openxmlformats.org/officeDocument/2006/relationships/image" Target="../media/image5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8.png"/><Relationship Id="rId2" Type="http://schemas.openxmlformats.org/officeDocument/2006/relationships/image" Target="../media/image52.png"/><Relationship Id="rId1" Type="http://schemas.openxmlformats.org/officeDocument/2006/relationships/image" Target="../media/image51.png"/><Relationship Id="rId6" Type="http://schemas.openxmlformats.org/officeDocument/2006/relationships/image" Target="../media/image60.png"/><Relationship Id="rId5" Type="http://schemas.openxmlformats.org/officeDocument/2006/relationships/image" Target="../media/image59.png"/><Relationship Id="rId4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../media/image62.png"/><Relationship Id="rId1" Type="http://schemas.openxmlformats.org/officeDocument/2006/relationships/image" Target="../media/image61.png"/><Relationship Id="rId6" Type="http://schemas.openxmlformats.org/officeDocument/2006/relationships/image" Target="../media/image65.png"/><Relationship Id="rId5" Type="http://schemas.openxmlformats.org/officeDocument/2006/relationships/image" Target="../media/image64.png"/><Relationship Id="rId4" Type="http://schemas.openxmlformats.org/officeDocument/2006/relationships/image" Target="../media/image6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png"/><Relationship Id="rId2" Type="http://schemas.openxmlformats.org/officeDocument/2006/relationships/image" Target="../media/image67.png"/><Relationship Id="rId1" Type="http://schemas.openxmlformats.org/officeDocument/2006/relationships/image" Target="../media/image66.png"/><Relationship Id="rId4" Type="http://schemas.openxmlformats.org/officeDocument/2006/relationships/image" Target="../media/image6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png"/><Relationship Id="rId2" Type="http://schemas.openxmlformats.org/officeDocument/2006/relationships/image" Target="../media/image71.png"/><Relationship Id="rId1" Type="http://schemas.openxmlformats.org/officeDocument/2006/relationships/image" Target="../media/image7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png"/><Relationship Id="rId2" Type="http://schemas.openxmlformats.org/officeDocument/2006/relationships/image" Target="../media/image74.png"/><Relationship Id="rId1" Type="http://schemas.openxmlformats.org/officeDocument/2006/relationships/image" Target="../media/image7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6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9.png"/><Relationship Id="rId2" Type="http://schemas.openxmlformats.org/officeDocument/2006/relationships/image" Target="../media/image78.png"/><Relationship Id="rId1" Type="http://schemas.openxmlformats.org/officeDocument/2006/relationships/image" Target="../media/image77.png"/><Relationship Id="rId6" Type="http://schemas.openxmlformats.org/officeDocument/2006/relationships/image" Target="../media/image82.png"/><Relationship Id="rId5" Type="http://schemas.openxmlformats.org/officeDocument/2006/relationships/image" Target="../media/image81.png"/><Relationship Id="rId4" Type="http://schemas.openxmlformats.org/officeDocument/2006/relationships/image" Target="../media/image80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5.png"/><Relationship Id="rId2" Type="http://schemas.openxmlformats.org/officeDocument/2006/relationships/image" Target="../media/image84.png"/><Relationship Id="rId1" Type="http://schemas.openxmlformats.org/officeDocument/2006/relationships/image" Target="../media/image8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8.png"/><Relationship Id="rId2" Type="http://schemas.openxmlformats.org/officeDocument/2006/relationships/image" Target="../media/image87.png"/><Relationship Id="rId1" Type="http://schemas.openxmlformats.org/officeDocument/2006/relationships/image" Target="../media/image86.png"/><Relationship Id="rId4" Type="http://schemas.openxmlformats.org/officeDocument/2006/relationships/image" Target="../media/image89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png"/><Relationship Id="rId2" Type="http://schemas.openxmlformats.org/officeDocument/2006/relationships/image" Target="../media/image91.png"/><Relationship Id="rId1" Type="http://schemas.openxmlformats.org/officeDocument/2006/relationships/image" Target="../media/image9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png"/><Relationship Id="rId2" Type="http://schemas.openxmlformats.org/officeDocument/2006/relationships/image" Target="../media/image93.png"/><Relationship Id="rId1" Type="http://schemas.openxmlformats.org/officeDocument/2006/relationships/image" Target="../media/image25.emf"/><Relationship Id="rId4" Type="http://schemas.openxmlformats.org/officeDocument/2006/relationships/image" Target="../media/image18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png"/><Relationship Id="rId2" Type="http://schemas.openxmlformats.org/officeDocument/2006/relationships/image" Target="../media/image96.png"/><Relationship Id="rId1" Type="http://schemas.openxmlformats.org/officeDocument/2006/relationships/image" Target="../media/image95.png"/><Relationship Id="rId5" Type="http://schemas.openxmlformats.org/officeDocument/2006/relationships/image" Target="../media/image99.png"/><Relationship Id="rId4" Type="http://schemas.openxmlformats.org/officeDocument/2006/relationships/image" Target="../media/image98.png"/></Relationships>
</file>

<file path=xl/drawings/_rels/drawing28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emf"/><Relationship Id="rId1" Type="http://schemas.openxmlformats.org/officeDocument/2006/relationships/image" Target="../media/image2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4" Type="http://schemas.openxmlformats.org/officeDocument/2006/relationships/image" Target="../media/image3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4" Type="http://schemas.openxmlformats.org/officeDocument/2006/relationships/image" Target="../media/image34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4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133350</xdr:rowOff>
    </xdr:from>
    <xdr:to>
      <xdr:col>12</xdr:col>
      <xdr:colOff>438150</xdr:colOff>
      <xdr:row>2</xdr:row>
      <xdr:rowOff>161925</xdr:rowOff>
    </xdr:to>
    <xdr:sp macro="" textlink="">
      <xdr:nvSpPr>
        <xdr:cNvPr id="1034" name="Line 5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123825" y="666750"/>
          <a:ext cx="8743950" cy="28575"/>
        </a:xfrm>
        <a:prstGeom prst="line">
          <a:avLst/>
        </a:prstGeom>
        <a:noFill/>
        <a:ln w="19050">
          <a:solidFill>
            <a:schemeClr val="bg1">
              <a:lumMod val="65000"/>
            </a:schemeClr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171449</xdr:colOff>
      <xdr:row>17</xdr:row>
      <xdr:rowOff>133350</xdr:rowOff>
    </xdr:from>
    <xdr:to>
      <xdr:col>18</xdr:col>
      <xdr:colOff>38099</xdr:colOff>
      <xdr:row>17</xdr:row>
      <xdr:rowOff>171450</xdr:rowOff>
    </xdr:to>
    <xdr:sp macro="" textlink="">
      <xdr:nvSpPr>
        <xdr:cNvPr id="25" name="Line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171449" y="2933700"/>
          <a:ext cx="11972925" cy="38100"/>
        </a:xfrm>
        <a:prstGeom prst="line">
          <a:avLst/>
        </a:prstGeom>
        <a:noFill/>
        <a:ln w="19050">
          <a:solidFill>
            <a:schemeClr val="bg1">
              <a:lumMod val="65000"/>
            </a:schemeClr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161925</xdr:colOff>
      <xdr:row>28</xdr:row>
      <xdr:rowOff>57150</xdr:rowOff>
    </xdr:from>
    <xdr:to>
      <xdr:col>18</xdr:col>
      <xdr:colOff>38100</xdr:colOff>
      <xdr:row>28</xdr:row>
      <xdr:rowOff>98374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161925" y="4705350"/>
          <a:ext cx="11982450" cy="41224"/>
        </a:xfrm>
        <a:prstGeom prst="line">
          <a:avLst/>
        </a:prstGeom>
        <a:noFill/>
        <a:ln w="19050">
          <a:solidFill>
            <a:schemeClr val="bg1">
              <a:lumMod val="65000"/>
            </a:schemeClr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485775</xdr:colOff>
      <xdr:row>7</xdr:row>
      <xdr:rowOff>57150</xdr:rowOff>
    </xdr:from>
    <xdr:to>
      <xdr:col>14</xdr:col>
      <xdr:colOff>361950</xdr:colOff>
      <xdr:row>10</xdr:row>
      <xdr:rowOff>171450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486400" y="1390650"/>
          <a:ext cx="4238625" cy="542925"/>
          <a:chOff x="5486400" y="1390650"/>
          <a:chExt cx="4238625" cy="542925"/>
        </a:xfrm>
      </xdr:grpSpPr>
      <xdr:pic>
        <xdr:nvPicPr>
          <xdr:cNvPr id="43" name="図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486400" y="1390650"/>
            <a:ext cx="4238625" cy="542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4" name="角丸四角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5517053" y="1524000"/>
            <a:ext cx="3436447" cy="196831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3</xdr:col>
      <xdr:colOff>438983</xdr:colOff>
      <xdr:row>21</xdr:row>
      <xdr:rowOff>24849</xdr:rowOff>
    </xdr:from>
    <xdr:to>
      <xdr:col>3</xdr:col>
      <xdr:colOff>667554</xdr:colOff>
      <xdr:row>22</xdr:row>
      <xdr:rowOff>3295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0135" y="3486979"/>
          <a:ext cx="228571" cy="15238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165647</xdr:colOff>
      <xdr:row>22</xdr:row>
      <xdr:rowOff>24848</xdr:rowOff>
    </xdr:from>
    <xdr:to>
      <xdr:col>4</xdr:col>
      <xdr:colOff>403742</xdr:colOff>
      <xdr:row>23</xdr:row>
      <xdr:rowOff>3294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14256" y="3660913"/>
          <a:ext cx="238095" cy="15238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1</xdr:col>
      <xdr:colOff>228600</xdr:colOff>
      <xdr:row>23</xdr:row>
      <xdr:rowOff>76201</xdr:rowOff>
    </xdr:from>
    <xdr:to>
      <xdr:col>1</xdr:col>
      <xdr:colOff>1228725</xdr:colOff>
      <xdr:row>27</xdr:row>
      <xdr:rowOff>126531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514350" y="3867151"/>
          <a:ext cx="1000125" cy="736130"/>
          <a:chOff x="514350" y="3867151"/>
          <a:chExt cx="1000125" cy="736130"/>
        </a:xfrm>
      </xdr:grpSpPr>
      <xdr:pic>
        <xdr:nvPicPr>
          <xdr:cNvPr id="44" name="図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-2464" r="-16"/>
          <a:stretch/>
        </xdr:blipFill>
        <xdr:spPr>
          <a:xfrm>
            <a:off x="514350" y="3867151"/>
            <a:ext cx="1000125" cy="7361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1" name="角丸四角形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1296822" y="4389715"/>
            <a:ext cx="190728" cy="190270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2</xdr:col>
      <xdr:colOff>99391</xdr:colOff>
      <xdr:row>30</xdr:row>
      <xdr:rowOff>24847</xdr:rowOff>
    </xdr:from>
    <xdr:to>
      <xdr:col>2</xdr:col>
      <xdr:colOff>362832</xdr:colOff>
      <xdr:row>31</xdr:row>
      <xdr:rowOff>198782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73087" y="5019260"/>
          <a:ext cx="263441" cy="240196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30</xdr:row>
      <xdr:rowOff>16566</xdr:rowOff>
    </xdr:from>
    <xdr:to>
      <xdr:col>3</xdr:col>
      <xdr:colOff>249324</xdr:colOff>
      <xdr:row>32</xdr:row>
      <xdr:rowOff>845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61153" y="5010979"/>
          <a:ext cx="249323" cy="2493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0</xdr:row>
      <xdr:rowOff>47625</xdr:rowOff>
    </xdr:from>
    <xdr:to>
      <xdr:col>7</xdr:col>
      <xdr:colOff>456781</xdr:colOff>
      <xdr:row>2</xdr:row>
      <xdr:rowOff>47625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20693" b="5735"/>
        <a:stretch/>
      </xdr:blipFill>
      <xdr:spPr>
        <a:xfrm>
          <a:off x="1704975" y="47625"/>
          <a:ext cx="3752431" cy="533400"/>
        </a:xfrm>
        <a:prstGeom prst="rect">
          <a:avLst/>
        </a:prstGeom>
      </xdr:spPr>
    </xdr:pic>
    <xdr:clientData/>
  </xdr:twoCellAnchor>
  <xdr:twoCellAnchor>
    <xdr:from>
      <xdr:col>4</xdr:col>
      <xdr:colOff>361950</xdr:colOff>
      <xdr:row>4</xdr:row>
      <xdr:rowOff>67090</xdr:rowOff>
    </xdr:from>
    <xdr:to>
      <xdr:col>7</xdr:col>
      <xdr:colOff>294135</xdr:colOff>
      <xdr:row>17</xdr:row>
      <xdr:rowOff>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3305175" y="962440"/>
          <a:ext cx="1989585" cy="1837910"/>
          <a:chOff x="3305175" y="962440"/>
          <a:chExt cx="1989585" cy="1837910"/>
        </a:xfrm>
      </xdr:grpSpPr>
      <xdr:pic>
        <xdr:nvPicPr>
          <xdr:cNvPr id="35" name="図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305175" y="1031499"/>
            <a:ext cx="1989585" cy="176885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4" name="角丸四角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3948317" y="962440"/>
            <a:ext cx="160268" cy="192156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7</xdr:col>
      <xdr:colOff>485775</xdr:colOff>
      <xdr:row>14</xdr:row>
      <xdr:rowOff>0</xdr:rowOff>
    </xdr:from>
    <xdr:to>
      <xdr:col>14</xdr:col>
      <xdr:colOff>323851</xdr:colOff>
      <xdr:row>17</xdr:row>
      <xdr:rowOff>104776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5486400" y="2371725"/>
          <a:ext cx="4200526" cy="533401"/>
          <a:chOff x="5514975" y="2867025"/>
          <a:chExt cx="4200526" cy="533401"/>
        </a:xfrm>
      </xdr:grpSpPr>
      <xdr:pic>
        <xdr:nvPicPr>
          <xdr:cNvPr id="39" name="図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514975" y="2895526"/>
            <a:ext cx="4200526" cy="5049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2" name="角丸四角形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8963025" y="2867025"/>
            <a:ext cx="742950" cy="333375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7</xdr:col>
      <xdr:colOff>191331</xdr:colOff>
      <xdr:row>19</xdr:row>
      <xdr:rowOff>50245</xdr:rowOff>
    </xdr:from>
    <xdr:to>
      <xdr:col>9</xdr:col>
      <xdr:colOff>438150</xdr:colOff>
      <xdr:row>25</xdr:row>
      <xdr:rowOff>58159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191956" y="3250645"/>
          <a:ext cx="1427919" cy="941364"/>
          <a:chOff x="9011481" y="4336495"/>
          <a:chExt cx="1427919" cy="941364"/>
        </a:xfrm>
      </xdr:grpSpPr>
      <xdr:pic>
        <xdr:nvPicPr>
          <xdr:cNvPr id="32" name="図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077325" y="4336495"/>
            <a:ext cx="1295400" cy="94136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8" name="角丸四角形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9011481" y="4457700"/>
            <a:ext cx="1427919" cy="257176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15</xdr:col>
      <xdr:colOff>123825</xdr:colOff>
      <xdr:row>18</xdr:row>
      <xdr:rowOff>178559</xdr:rowOff>
    </xdr:from>
    <xdr:to>
      <xdr:col>17</xdr:col>
      <xdr:colOff>180144</xdr:colOff>
      <xdr:row>28</xdr:row>
      <xdr:rowOff>10468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0172700" y="3197984"/>
          <a:ext cx="1427919" cy="1460684"/>
          <a:chOff x="7353300" y="3207509"/>
          <a:chExt cx="1427919" cy="1460684"/>
        </a:xfrm>
      </xdr:grpSpPr>
      <xdr:pic>
        <xdr:nvPicPr>
          <xdr:cNvPr id="40" name="図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429500" y="3207509"/>
            <a:ext cx="1314450" cy="146068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5" name="角丸四角形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7353300" y="3381374"/>
            <a:ext cx="1427919" cy="714375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10</xdr:col>
      <xdr:colOff>419100</xdr:colOff>
      <xdr:row>19</xdr:row>
      <xdr:rowOff>47625</xdr:rowOff>
    </xdr:from>
    <xdr:to>
      <xdr:col>13</xdr:col>
      <xdr:colOff>314325</xdr:colOff>
      <xdr:row>26</xdr:row>
      <xdr:rowOff>105462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86625" y="3248025"/>
          <a:ext cx="1704975" cy="11627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466725</xdr:colOff>
      <xdr:row>23</xdr:row>
      <xdr:rowOff>104774</xdr:rowOff>
    </xdr:from>
    <xdr:to>
      <xdr:col>14</xdr:col>
      <xdr:colOff>333375</xdr:colOff>
      <xdr:row>28</xdr:row>
      <xdr:rowOff>19049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772400" y="3895724"/>
          <a:ext cx="1924050" cy="771525"/>
        </a:xfrm>
        <a:prstGeom prst="wedgeRoundRectCallout">
          <a:avLst>
            <a:gd name="adj1" fmla="val -62890"/>
            <a:gd name="adj2" fmla="val -18390"/>
            <a:gd name="adj3" fmla="val 16667"/>
          </a:avLst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rgbClr val="FF0000"/>
              </a:solidFill>
              <a:effectLst/>
              <a:latin typeface="AR P丸ゴシック体M" panose="020F0600000000000000" pitchFamily="50" charset="-128"/>
              <a:ea typeface="AR P丸ゴシック体M" panose="020F0600000000000000" pitchFamily="50" charset="-128"/>
              <a:cs typeface="+mn-cs"/>
            </a:rPr>
            <a:t>リボンが最小化されている状態からリボンを表示した場合は、はワークシートに重なって表示されるため、上位セルが隠れます。</a:t>
          </a:r>
          <a:endParaRPr lang="ja-JP" altLang="ja-JP" sz="900">
            <a:solidFill>
              <a:srgbClr val="FF0000"/>
            </a:solidFill>
            <a:effectLst/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/>
          <a:endParaRPr kumimoji="1" lang="ja-JP" altLang="en-US" sz="900">
            <a:solidFill>
              <a:srgbClr val="FF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</xdr:txBody>
    </xdr:sp>
    <xdr:clientData/>
  </xdr:twoCellAnchor>
  <xdr:twoCellAnchor>
    <xdr:from>
      <xdr:col>11</xdr:col>
      <xdr:colOff>304799</xdr:colOff>
      <xdr:row>29</xdr:row>
      <xdr:rowOff>123825</xdr:rowOff>
    </xdr:from>
    <xdr:to>
      <xdr:col>16</xdr:col>
      <xdr:colOff>19050</xdr:colOff>
      <xdr:row>34</xdr:row>
      <xdr:rowOff>104774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7610474" y="4914900"/>
          <a:ext cx="3143251" cy="761999"/>
          <a:chOff x="6772274" y="4857750"/>
          <a:chExt cx="3143251" cy="761999"/>
        </a:xfrm>
      </xdr:grpSpPr>
      <xdr:pic>
        <xdr:nvPicPr>
          <xdr:cNvPr id="47" name="図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772274" y="4857750"/>
            <a:ext cx="3143251" cy="761999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48" name="角丸四角形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8096250" y="5362575"/>
            <a:ext cx="1371600" cy="190524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409575</xdr:rowOff>
    </xdr:from>
    <xdr:to>
      <xdr:col>9</xdr:col>
      <xdr:colOff>304800</xdr:colOff>
      <xdr:row>0</xdr:row>
      <xdr:rowOff>409575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114300" y="323850"/>
          <a:ext cx="5819775" cy="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617850</xdr:colOff>
      <xdr:row>7</xdr:row>
      <xdr:rowOff>95250</xdr:rowOff>
    </xdr:from>
    <xdr:to>
      <xdr:col>7</xdr:col>
      <xdr:colOff>417825</xdr:colOff>
      <xdr:row>13</xdr:row>
      <xdr:rowOff>9524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pSpPr/>
      </xdr:nvGrpSpPr>
      <xdr:grpSpPr>
        <a:xfrm>
          <a:off x="760725" y="1466850"/>
          <a:ext cx="3914775" cy="942974"/>
          <a:chOff x="3999225" y="704850"/>
          <a:chExt cx="3914775" cy="942974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999225" y="704850"/>
            <a:ext cx="3914775" cy="942974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 bwMode="auto">
          <a:xfrm>
            <a:off x="6218160" y="890193"/>
            <a:ext cx="388103" cy="169898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角丸四角形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 bwMode="auto">
          <a:xfrm>
            <a:off x="7009021" y="1068327"/>
            <a:ext cx="306179" cy="388998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219075</xdr:colOff>
      <xdr:row>17</xdr:row>
      <xdr:rowOff>19049</xdr:rowOff>
    </xdr:from>
    <xdr:to>
      <xdr:col>5</xdr:col>
      <xdr:colOff>428625</xdr:colOff>
      <xdr:row>32</xdr:row>
      <xdr:rowOff>9524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pSpPr/>
      </xdr:nvGrpSpPr>
      <xdr:grpSpPr>
        <a:xfrm>
          <a:off x="1047750" y="3105149"/>
          <a:ext cx="2266950" cy="2562225"/>
          <a:chOff x="1581150" y="2667000"/>
          <a:chExt cx="1819277" cy="1883130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581150" y="2667000"/>
            <a:ext cx="1781174" cy="188313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/>
        </xdr:nvSpPr>
        <xdr:spPr bwMode="auto">
          <a:xfrm>
            <a:off x="3176516" y="2694095"/>
            <a:ext cx="223911" cy="201503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角丸四角形 13"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SpPr/>
        </xdr:nvSpPr>
        <xdr:spPr bwMode="auto">
          <a:xfrm>
            <a:off x="1833050" y="4011504"/>
            <a:ext cx="384517" cy="227028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13</xdr:col>
      <xdr:colOff>38100</xdr:colOff>
      <xdr:row>16</xdr:row>
      <xdr:rowOff>132438</xdr:rowOff>
    </xdr:from>
    <xdr:to>
      <xdr:col>17</xdr:col>
      <xdr:colOff>76200</xdr:colOff>
      <xdr:row>29</xdr:row>
      <xdr:rowOff>38100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8410575" y="3047088"/>
          <a:ext cx="3371850" cy="2134512"/>
          <a:chOff x="647700" y="4056738"/>
          <a:chExt cx="2781300" cy="2144037"/>
        </a:xfrm>
      </xdr:grpSpPr>
      <xdr:pic>
        <xdr:nvPicPr>
          <xdr:cNvPr id="18" name="図 17"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47700" y="4056738"/>
            <a:ext cx="2781300" cy="207736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GrpSpPr/>
        </xdr:nvGrpSpPr>
        <xdr:grpSpPr>
          <a:xfrm>
            <a:off x="771525" y="4429125"/>
            <a:ext cx="2152650" cy="1771650"/>
            <a:chOff x="7105650" y="2733675"/>
            <a:chExt cx="2152650" cy="1762125"/>
          </a:xfrm>
        </xdr:grpSpPr>
        <xdr:sp macro="" textlink="">
          <xdr:nvSpPr>
            <xdr:cNvPr id="15" name="角丸四角形 14">
              <a:extLst>
                <a:ext uri="{FF2B5EF4-FFF2-40B4-BE49-F238E27FC236}">
                  <a16:creationId xmlns:a16="http://schemas.microsoft.com/office/drawing/2014/main" id="{00000000-0008-0000-0900-00000F000000}"/>
                </a:ext>
              </a:extLst>
            </xdr:cNvPr>
            <xdr:cNvSpPr/>
          </xdr:nvSpPr>
          <xdr:spPr bwMode="auto">
            <a:xfrm>
              <a:off x="7105650" y="4229100"/>
              <a:ext cx="1828800" cy="266700"/>
            </a:xfrm>
            <a:prstGeom prst="round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7" name="角丸四角形吹き出し 16">
              <a:extLst>
                <a:ext uri="{FF2B5EF4-FFF2-40B4-BE49-F238E27FC236}">
                  <a16:creationId xmlns:a16="http://schemas.microsoft.com/office/drawing/2014/main" id="{00000000-0008-0000-0900-000011000000}"/>
                </a:ext>
              </a:extLst>
            </xdr:cNvPr>
            <xdr:cNvSpPr/>
          </xdr:nvSpPr>
          <xdr:spPr>
            <a:xfrm>
              <a:off x="7429499" y="2733675"/>
              <a:ext cx="1828801" cy="1171575"/>
            </a:xfrm>
            <a:prstGeom prst="wedgeRoundRectCallout">
              <a:avLst>
                <a:gd name="adj1" fmla="val -46296"/>
                <a:gd name="adj2" fmla="val 80243"/>
                <a:gd name="adj3" fmla="val 16667"/>
              </a:avLst>
            </a:prstGeom>
            <a:solidFill>
              <a:srgbClr val="FFFF99"/>
            </a:solidFill>
            <a:ln w="6350">
              <a:solidFill>
                <a:srgbClr val="FF66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50">
                  <a:solidFill>
                    <a:srgbClr val="FF0000"/>
                  </a:solidFill>
                </a:rPr>
                <a:t>抽出（表示）されたデータの</a:t>
              </a:r>
              <a:endParaRPr kumimoji="1" lang="en-US" altLang="ja-JP" sz="1050">
                <a:solidFill>
                  <a:srgbClr val="FF0000"/>
                </a:solidFill>
              </a:endParaRPr>
            </a:p>
            <a:p>
              <a:pPr algn="l"/>
              <a:r>
                <a:rPr kumimoji="1" lang="ja-JP" altLang="en-US" sz="1050">
                  <a:solidFill>
                    <a:srgbClr val="FF0000"/>
                  </a:solidFill>
                </a:rPr>
                <a:t>件数が表示されます。</a:t>
              </a:r>
              <a:endParaRPr kumimoji="1" lang="en-US" altLang="ja-JP" sz="1050">
                <a:solidFill>
                  <a:srgbClr val="FF0000"/>
                </a:solidFill>
              </a:endParaRPr>
            </a:p>
            <a:p>
              <a:pPr algn="l"/>
              <a:endParaRPr kumimoji="1" lang="en-US" altLang="ja-JP" sz="1050">
                <a:solidFill>
                  <a:srgbClr val="FF0000"/>
                </a:solidFill>
              </a:endParaRPr>
            </a:p>
            <a:p>
              <a:pPr algn="l"/>
              <a:r>
                <a:rPr kumimoji="1" lang="ja-JP" altLang="en-US" sz="1050">
                  <a:solidFill>
                    <a:srgbClr val="FF0000"/>
                  </a:solidFill>
                </a:rPr>
                <a:t>例：</a:t>
              </a:r>
              <a:r>
                <a:rPr kumimoji="1" lang="en-US" altLang="ja-JP" sz="1050">
                  <a:solidFill>
                    <a:srgbClr val="FF0000"/>
                  </a:solidFill>
                </a:rPr>
                <a:t>A</a:t>
              </a:r>
              <a:r>
                <a:rPr kumimoji="1" lang="ja-JP" altLang="en-US" sz="1050">
                  <a:solidFill>
                    <a:srgbClr val="FF0000"/>
                  </a:solidFill>
                </a:rPr>
                <a:t>評価のデータは</a:t>
              </a:r>
              <a:endParaRPr kumimoji="1" lang="en-US" altLang="ja-JP" sz="1050">
                <a:solidFill>
                  <a:srgbClr val="FF0000"/>
                </a:solidFill>
              </a:endParaRPr>
            </a:p>
            <a:p>
              <a:pPr algn="l"/>
              <a:r>
                <a:rPr kumimoji="1" lang="ja-JP" altLang="en-US" sz="1050">
                  <a:solidFill>
                    <a:srgbClr val="FF0000"/>
                  </a:solidFill>
                </a:rPr>
                <a:t>　　</a:t>
              </a:r>
              <a:r>
                <a:rPr kumimoji="1" lang="ja-JP" altLang="en-US" sz="1050" baseline="0">
                  <a:solidFill>
                    <a:srgbClr val="FF0000"/>
                  </a:solidFill>
                </a:rPr>
                <a:t> </a:t>
              </a:r>
              <a:r>
                <a:rPr kumimoji="1" lang="en-US" altLang="ja-JP" sz="1050" baseline="0">
                  <a:solidFill>
                    <a:srgbClr val="FF0000"/>
                  </a:solidFill>
                </a:rPr>
                <a:t>100</a:t>
              </a:r>
              <a:r>
                <a:rPr kumimoji="1" lang="ja-JP" altLang="en-US" sz="1050" baseline="0">
                  <a:solidFill>
                    <a:srgbClr val="FF0000"/>
                  </a:solidFill>
                </a:rPr>
                <a:t>件中</a:t>
              </a:r>
              <a:r>
                <a:rPr kumimoji="1" lang="en-US" altLang="ja-JP" sz="1050" baseline="0">
                  <a:solidFill>
                    <a:srgbClr val="FF0000"/>
                  </a:solidFill>
                </a:rPr>
                <a:t>13</a:t>
              </a:r>
              <a:r>
                <a:rPr kumimoji="1" lang="ja-JP" altLang="en-US" sz="1050" baseline="0">
                  <a:solidFill>
                    <a:srgbClr val="FF0000"/>
                  </a:solidFill>
                </a:rPr>
                <a:t>件ありました</a:t>
              </a:r>
              <a:r>
                <a:rPr lang="ja-JP" altLang="en-US" sz="105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05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050"/>
                <a:t> 　　</a:t>
              </a:r>
              <a:endParaRPr kumimoji="1" lang="en-US" altLang="ja-JP" sz="1050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  <xdr:twoCellAnchor>
    <xdr:from>
      <xdr:col>9</xdr:col>
      <xdr:colOff>378820</xdr:colOff>
      <xdr:row>1</xdr:row>
      <xdr:rowOff>28045</xdr:rowOff>
    </xdr:from>
    <xdr:to>
      <xdr:col>17</xdr:col>
      <xdr:colOff>266699</xdr:colOff>
      <xdr:row>12</xdr:row>
      <xdr:rowOff>123825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pSpPr/>
      </xdr:nvGrpSpPr>
      <xdr:grpSpPr>
        <a:xfrm>
          <a:off x="6008095" y="351895"/>
          <a:ext cx="5964829" cy="2000780"/>
          <a:chOff x="6008095" y="351352"/>
          <a:chExt cx="5374279" cy="4049198"/>
        </a:xfrm>
      </xdr:grpSpPr>
      <xdr:sp macro="" textlink="">
        <xdr:nvSpPr>
          <xdr:cNvPr id="20" name="角丸四角形 19"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SpPr/>
        </xdr:nvSpPr>
        <xdr:spPr bwMode="auto">
          <a:xfrm>
            <a:off x="6172199" y="662507"/>
            <a:ext cx="5210175" cy="3738043"/>
          </a:xfrm>
          <a:prstGeom prst="roundRect">
            <a:avLst>
              <a:gd name="adj" fmla="val 1263"/>
            </a:avLst>
          </a:prstGeom>
          <a:noFill/>
          <a:ln w="38100">
            <a:solidFill>
              <a:srgbClr val="FFC000"/>
            </a:solidFill>
            <a:prstDash val="solid"/>
            <a:headEnd type="none" w="med" len="med"/>
            <a:tailEnd type="none" w="med" len="med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小波 20">
            <a:extLst>
              <a:ext uri="{FF2B5EF4-FFF2-40B4-BE49-F238E27FC236}">
                <a16:creationId xmlns:a16="http://schemas.microsoft.com/office/drawing/2014/main" id="{00000000-0008-0000-0900-000015000000}"/>
              </a:ext>
            </a:extLst>
          </xdr:cNvPr>
          <xdr:cNvSpPr/>
        </xdr:nvSpPr>
        <xdr:spPr>
          <a:xfrm rot="21247244">
            <a:off x="6008095" y="351352"/>
            <a:ext cx="1175983" cy="779013"/>
          </a:xfrm>
          <a:prstGeom prst="doubleWave">
            <a:avLst/>
          </a:prstGeom>
          <a:solidFill>
            <a:srgbClr val="FFFF00"/>
          </a:solidFill>
          <a:ln w="571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完成見本</a:t>
            </a:r>
          </a:p>
        </xdr:txBody>
      </xdr:sp>
    </xdr:grpSp>
    <xdr:clientData/>
  </xdr:twoCellAnchor>
  <xdr:twoCellAnchor>
    <xdr:from>
      <xdr:col>7</xdr:col>
      <xdr:colOff>47625</xdr:colOff>
      <xdr:row>16</xdr:row>
      <xdr:rowOff>31978</xdr:rowOff>
    </xdr:from>
    <xdr:to>
      <xdr:col>11</xdr:col>
      <xdr:colOff>504245</xdr:colOff>
      <xdr:row>33</xdr:row>
      <xdr:rowOff>28048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GrpSpPr/>
      </xdr:nvGrpSpPr>
      <xdr:grpSpPr>
        <a:xfrm>
          <a:off x="4305300" y="2946628"/>
          <a:ext cx="3199820" cy="2910720"/>
          <a:chOff x="4305300" y="3089503"/>
          <a:chExt cx="3199820" cy="2910720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05300" y="3089503"/>
            <a:ext cx="3199820" cy="291072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2" name="角丸四角形 21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SpPr/>
        </xdr:nvSpPr>
        <xdr:spPr bwMode="auto">
          <a:xfrm>
            <a:off x="6010275" y="3162300"/>
            <a:ext cx="254366" cy="236458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3" name="角丸四角形 22">
            <a:extLst>
              <a:ext uri="{FF2B5EF4-FFF2-40B4-BE49-F238E27FC236}">
                <a16:creationId xmlns:a16="http://schemas.microsoft.com/office/drawing/2014/main" id="{00000000-0008-0000-0900-000017000000}"/>
              </a:ext>
            </a:extLst>
          </xdr:cNvPr>
          <xdr:cNvSpPr/>
        </xdr:nvSpPr>
        <xdr:spPr bwMode="auto">
          <a:xfrm>
            <a:off x="4476750" y="4067175"/>
            <a:ext cx="1733550" cy="236458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6</xdr:col>
      <xdr:colOff>361951</xdr:colOff>
      <xdr:row>6</xdr:row>
      <xdr:rowOff>38100</xdr:rowOff>
    </xdr:from>
    <xdr:to>
      <xdr:col>8</xdr:col>
      <xdr:colOff>295275</xdr:colOff>
      <xdr:row>9</xdr:row>
      <xdr:rowOff>9525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3933826" y="1238250"/>
          <a:ext cx="1304924" cy="485775"/>
        </a:xfrm>
        <a:prstGeom prst="wedgeRoundRectCallout">
          <a:avLst>
            <a:gd name="adj1" fmla="val -46296"/>
            <a:gd name="adj2" fmla="val 80243"/>
            <a:gd name="adj3" fmla="val 16667"/>
          </a:avLst>
        </a:prstGeom>
        <a:solidFill>
          <a:srgbClr val="FFFF99"/>
        </a:solidFill>
        <a:ln w="6350">
          <a:solidFill>
            <a:srgbClr val="FF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0" lang="ja-JP" altLang="en-US" sz="10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再度クリックで、</a:t>
          </a:r>
          <a:endParaRPr kumimoji="0" lang="en-US" altLang="ja-JP" sz="10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0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全フィルター解除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571500</xdr:colOff>
      <xdr:row>35</xdr:row>
      <xdr:rowOff>28269</xdr:rowOff>
    </xdr:from>
    <xdr:to>
      <xdr:col>8</xdr:col>
      <xdr:colOff>114300</xdr:colOff>
      <xdr:row>41</xdr:row>
      <xdr:rowOff>57150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pSpPr/>
      </xdr:nvGrpSpPr>
      <xdr:grpSpPr>
        <a:xfrm>
          <a:off x="714375" y="6200469"/>
          <a:ext cx="4343400" cy="1057581"/>
          <a:chOff x="1343025" y="6495744"/>
          <a:chExt cx="4343400" cy="1057581"/>
        </a:xfrm>
      </xdr:grpSpPr>
      <xdr:pic>
        <xdr:nvPicPr>
          <xdr:cNvPr id="26" name="図 25" descr="https://www.wanichan.com/pc/excel/2016/3/images/27-4.png">
            <a:extLst>
              <a:ext uri="{FF2B5EF4-FFF2-40B4-BE49-F238E27FC236}">
                <a16:creationId xmlns:a16="http://schemas.microsoft.com/office/drawing/2014/main" id="{00000000-0008-0000-0900-00001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38915" b="70446"/>
          <a:stretch/>
        </xdr:blipFill>
        <xdr:spPr bwMode="auto">
          <a:xfrm>
            <a:off x="1343025" y="6495744"/>
            <a:ext cx="4343400" cy="105758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7" name="角丸四角形 26">
            <a:extLst>
              <a:ext uri="{FF2B5EF4-FFF2-40B4-BE49-F238E27FC236}">
                <a16:creationId xmlns:a16="http://schemas.microsoft.com/office/drawing/2014/main" id="{00000000-0008-0000-0900-00001B000000}"/>
              </a:ext>
            </a:extLst>
          </xdr:cNvPr>
          <xdr:cNvSpPr/>
        </xdr:nvSpPr>
        <xdr:spPr bwMode="auto">
          <a:xfrm>
            <a:off x="3562350" y="6734175"/>
            <a:ext cx="388103" cy="169898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8" name="角丸四角形 27">
            <a:extLst>
              <a:ext uri="{FF2B5EF4-FFF2-40B4-BE49-F238E27FC236}">
                <a16:creationId xmlns:a16="http://schemas.microsoft.com/office/drawing/2014/main" id="{00000000-0008-0000-0900-00001C000000}"/>
              </a:ext>
            </a:extLst>
          </xdr:cNvPr>
          <xdr:cNvSpPr/>
        </xdr:nvSpPr>
        <xdr:spPr bwMode="auto">
          <a:xfrm>
            <a:off x="5133975" y="6943725"/>
            <a:ext cx="388103" cy="169898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0</xdr:rowOff>
    </xdr:from>
    <xdr:to>
      <xdr:col>15</xdr:col>
      <xdr:colOff>419100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114300" y="323850"/>
          <a:ext cx="10048875" cy="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2</xdr:col>
      <xdr:colOff>57150</xdr:colOff>
      <xdr:row>8</xdr:row>
      <xdr:rowOff>28491</xdr:rowOff>
    </xdr:from>
    <xdr:to>
      <xdr:col>8</xdr:col>
      <xdr:colOff>533400</xdr:colOff>
      <xdr:row>18</xdr:row>
      <xdr:rowOff>76200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5" y="1114341"/>
          <a:ext cx="4591050" cy="17622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390525</xdr:colOff>
      <xdr:row>14</xdr:row>
      <xdr:rowOff>57150</xdr:rowOff>
    </xdr:from>
    <xdr:to>
      <xdr:col>8</xdr:col>
      <xdr:colOff>619126</xdr:colOff>
      <xdr:row>15</xdr:row>
      <xdr:rowOff>66675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5334000" y="2171700"/>
          <a:ext cx="228601" cy="1809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400050</xdr:colOff>
      <xdr:row>15</xdr:row>
      <xdr:rowOff>85725</xdr:rowOff>
    </xdr:from>
    <xdr:to>
      <xdr:col>8</xdr:col>
      <xdr:colOff>276225</xdr:colOff>
      <xdr:row>16</xdr:row>
      <xdr:rowOff>57150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 bwMode="auto">
        <a:xfrm>
          <a:off x="3971925" y="2371725"/>
          <a:ext cx="1247775" cy="1428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276225</xdr:colOff>
      <xdr:row>27</xdr:row>
      <xdr:rowOff>76200</xdr:rowOff>
    </xdr:from>
    <xdr:to>
      <xdr:col>16</xdr:col>
      <xdr:colOff>247649</xdr:colOff>
      <xdr:row>37</xdr:row>
      <xdr:rowOff>76200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pSpPr/>
      </xdr:nvGrpSpPr>
      <xdr:grpSpPr>
        <a:xfrm>
          <a:off x="419100" y="4953000"/>
          <a:ext cx="10258424" cy="1905000"/>
          <a:chOff x="6008095" y="351352"/>
          <a:chExt cx="10258424" cy="3847768"/>
        </a:xfrm>
      </xdr:grpSpPr>
      <xdr:sp macro="" textlink="">
        <xdr:nvSpPr>
          <xdr:cNvPr id="12" name="角丸四角形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 bwMode="auto">
          <a:xfrm>
            <a:off x="6172198" y="662506"/>
            <a:ext cx="10094321" cy="3536614"/>
          </a:xfrm>
          <a:prstGeom prst="roundRect">
            <a:avLst>
              <a:gd name="adj" fmla="val 1263"/>
            </a:avLst>
          </a:prstGeom>
          <a:noFill/>
          <a:ln w="38100">
            <a:solidFill>
              <a:srgbClr val="FFC000"/>
            </a:solidFill>
            <a:prstDash val="solid"/>
            <a:headEnd type="none" w="med" len="med"/>
            <a:tailEnd type="none" w="med" len="med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小波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 rot="21247244">
            <a:off x="6008095" y="351352"/>
            <a:ext cx="1175983" cy="779013"/>
          </a:xfrm>
          <a:prstGeom prst="doubleWave">
            <a:avLst/>
          </a:prstGeom>
          <a:solidFill>
            <a:srgbClr val="FFFF00"/>
          </a:solidFill>
          <a:ln w="571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完成見本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409575</xdr:rowOff>
    </xdr:from>
    <xdr:to>
      <xdr:col>9</xdr:col>
      <xdr:colOff>304800</xdr:colOff>
      <xdr:row>0</xdr:row>
      <xdr:rowOff>409575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114300" y="323850"/>
          <a:ext cx="5819775" cy="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419100</xdr:colOff>
      <xdr:row>7</xdr:row>
      <xdr:rowOff>56001</xdr:rowOff>
    </xdr:from>
    <xdr:to>
      <xdr:col>9</xdr:col>
      <xdr:colOff>232940</xdr:colOff>
      <xdr:row>12</xdr:row>
      <xdr:rowOff>133350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pSpPr/>
      </xdr:nvGrpSpPr>
      <xdr:grpSpPr>
        <a:xfrm>
          <a:off x="561975" y="1427601"/>
          <a:ext cx="5300240" cy="944124"/>
          <a:chOff x="1905000" y="589401"/>
          <a:chExt cx="5300240" cy="944124"/>
        </a:xfrm>
      </xdr:grpSpPr>
      <xdr:pic>
        <xdr:nvPicPr>
          <xdr:cNvPr id="15" name="図 14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905000" y="589401"/>
            <a:ext cx="5300240" cy="94412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 bwMode="auto">
          <a:xfrm>
            <a:off x="2141460" y="787290"/>
            <a:ext cx="388103" cy="171614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角丸四角形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 bwMode="auto">
          <a:xfrm>
            <a:off x="6285121" y="1195823"/>
            <a:ext cx="430004" cy="213877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6</xdr:col>
      <xdr:colOff>190499</xdr:colOff>
      <xdr:row>1</xdr:row>
      <xdr:rowOff>95251</xdr:rowOff>
    </xdr:from>
    <xdr:to>
      <xdr:col>9</xdr:col>
      <xdr:colOff>400050</xdr:colOff>
      <xdr:row>5</xdr:row>
      <xdr:rowOff>47626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3762374" y="419101"/>
          <a:ext cx="2266951" cy="647700"/>
        </a:xfrm>
        <a:prstGeom prst="wedgeRoundRectCallout">
          <a:avLst>
            <a:gd name="adj1" fmla="val -46247"/>
            <a:gd name="adj2" fmla="val 71904"/>
            <a:gd name="adj3" fmla="val 16667"/>
          </a:avLst>
        </a:prstGeom>
        <a:solidFill>
          <a:srgbClr val="FFFF99"/>
        </a:solidFill>
        <a:ln w="6350">
          <a:solidFill>
            <a:srgbClr val="FF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クラスごとにグループ化したい場合は、データベースはクラス順に並べておいてね</a:t>
          </a:r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 　　</a:t>
          </a:r>
          <a:endParaRPr kumimoji="1" lang="en-US" altLang="ja-JP" sz="1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38100</xdr:colOff>
      <xdr:row>14</xdr:row>
      <xdr:rowOff>161925</xdr:rowOff>
    </xdr:from>
    <xdr:to>
      <xdr:col>9</xdr:col>
      <xdr:colOff>190501</xdr:colOff>
      <xdr:row>30</xdr:row>
      <xdr:rowOff>120416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pSpPr/>
      </xdr:nvGrpSpPr>
      <xdr:grpSpPr>
        <a:xfrm>
          <a:off x="3609975" y="2743200"/>
          <a:ext cx="2209801" cy="2701691"/>
          <a:chOff x="7677150" y="323850"/>
          <a:chExt cx="2552699" cy="3476190"/>
        </a:xfrm>
      </xdr:grpSpPr>
      <xdr:pic>
        <xdr:nvPicPr>
          <xdr:cNvPr id="16" name="図 15">
            <a:extLst>
              <a:ext uri="{FF2B5EF4-FFF2-40B4-BE49-F238E27FC236}">
                <a16:creationId xmlns:a16="http://schemas.microsoft.com/office/drawing/2014/main" id="{00000000-0008-0000-0B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686675" y="323850"/>
            <a:ext cx="2523809" cy="34761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" name="角丸四角形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 bwMode="auto">
          <a:xfrm>
            <a:off x="7677150" y="800100"/>
            <a:ext cx="2552699" cy="2762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" name="角丸四角形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/>
        </xdr:nvSpPr>
        <xdr:spPr bwMode="auto">
          <a:xfrm>
            <a:off x="7696200" y="1250082"/>
            <a:ext cx="2514600" cy="283443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9" name="角丸四角形 18"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SpPr/>
        </xdr:nvSpPr>
        <xdr:spPr bwMode="auto">
          <a:xfrm>
            <a:off x="7705725" y="2135907"/>
            <a:ext cx="200025" cy="512043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10</xdr:col>
      <xdr:colOff>333375</xdr:colOff>
      <xdr:row>4</xdr:row>
      <xdr:rowOff>106702</xdr:rowOff>
    </xdr:from>
    <xdr:to>
      <xdr:col>18</xdr:col>
      <xdr:colOff>561057</xdr:colOff>
      <xdr:row>28</xdr:row>
      <xdr:rowOff>132683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48450" y="954427"/>
          <a:ext cx="5714082" cy="41503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19</xdr:col>
      <xdr:colOff>28575</xdr:colOff>
      <xdr:row>29</xdr:row>
      <xdr:rowOff>133350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GrpSpPr/>
      </xdr:nvGrpSpPr>
      <xdr:grpSpPr>
        <a:xfrm>
          <a:off x="6315075" y="447675"/>
          <a:ext cx="6200775" cy="4838700"/>
          <a:chOff x="6008095" y="351352"/>
          <a:chExt cx="6200775" cy="9773332"/>
        </a:xfrm>
      </xdr:grpSpPr>
      <xdr:sp macro="" textlink="">
        <xdr:nvSpPr>
          <xdr:cNvPr id="23" name="角丸四角形 22">
            <a:extLst>
              <a:ext uri="{FF2B5EF4-FFF2-40B4-BE49-F238E27FC236}">
                <a16:creationId xmlns:a16="http://schemas.microsoft.com/office/drawing/2014/main" id="{00000000-0008-0000-0B00-000017000000}"/>
              </a:ext>
            </a:extLst>
          </xdr:cNvPr>
          <xdr:cNvSpPr/>
        </xdr:nvSpPr>
        <xdr:spPr bwMode="auto">
          <a:xfrm>
            <a:off x="6172199" y="662507"/>
            <a:ext cx="6036671" cy="9462177"/>
          </a:xfrm>
          <a:prstGeom prst="roundRect">
            <a:avLst>
              <a:gd name="adj" fmla="val 1263"/>
            </a:avLst>
          </a:prstGeom>
          <a:noFill/>
          <a:ln w="38100">
            <a:solidFill>
              <a:srgbClr val="FFC000"/>
            </a:solidFill>
            <a:prstDash val="solid"/>
            <a:headEnd type="none" w="med" len="med"/>
            <a:tailEnd type="none" w="med" len="med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小波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SpPr/>
        </xdr:nvSpPr>
        <xdr:spPr>
          <a:xfrm rot="21247244">
            <a:off x="6008095" y="351352"/>
            <a:ext cx="1175983" cy="779013"/>
          </a:xfrm>
          <a:prstGeom prst="doubleWave">
            <a:avLst/>
          </a:prstGeom>
          <a:solidFill>
            <a:srgbClr val="FFFF00"/>
          </a:solidFill>
          <a:ln w="571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完成見本</a:t>
            </a:r>
          </a:p>
        </xdr:txBody>
      </xdr:sp>
    </xdr:grp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476250</xdr:colOff>
      <xdr:row>32</xdr:row>
      <xdr:rowOff>142875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/>
      </xdr:nvSpPr>
      <xdr:spPr>
        <a:xfrm>
          <a:off x="2200275" y="5324475"/>
          <a:ext cx="1162050" cy="485775"/>
        </a:xfrm>
        <a:prstGeom prst="wedgeRoundRectCallout">
          <a:avLst>
            <a:gd name="adj1" fmla="val 77474"/>
            <a:gd name="adj2" fmla="val -49169"/>
            <a:gd name="adj3" fmla="val 16667"/>
          </a:avLst>
        </a:prstGeom>
        <a:solidFill>
          <a:srgbClr val="FFFF99"/>
        </a:solidFill>
        <a:ln w="6350">
          <a:solidFill>
            <a:srgbClr val="FF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0" lang="ja-JP" altLang="en-US" sz="10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「すべて削除」で</a:t>
          </a:r>
          <a:endParaRPr kumimoji="0" lang="en-US" altLang="ja-JP" sz="10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0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アウトライン解除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447675</xdr:colOff>
      <xdr:row>1</xdr:row>
      <xdr:rowOff>0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ShapeType="1"/>
        </xdr:cNvSpPr>
      </xdr:nvSpPr>
      <xdr:spPr bwMode="auto">
        <a:xfrm>
          <a:off x="142875" y="323850"/>
          <a:ext cx="10048875" cy="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589514</xdr:colOff>
      <xdr:row>11</xdr:row>
      <xdr:rowOff>76200</xdr:rowOff>
    </xdr:from>
    <xdr:to>
      <xdr:col>9</xdr:col>
      <xdr:colOff>600075</xdr:colOff>
      <xdr:row>26</xdr:row>
      <xdr:rowOff>85263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GrpSpPr/>
      </xdr:nvGrpSpPr>
      <xdr:grpSpPr>
        <a:xfrm>
          <a:off x="732389" y="2200275"/>
          <a:ext cx="5496961" cy="2590338"/>
          <a:chOff x="1008614" y="4267200"/>
          <a:chExt cx="5496961" cy="2580813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8614" y="4267200"/>
            <a:ext cx="5439811" cy="161519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/>
        </xdr:nvSpPr>
        <xdr:spPr bwMode="auto">
          <a:xfrm>
            <a:off x="1247775" y="4391025"/>
            <a:ext cx="285750" cy="1619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角丸四角形 13">
            <a:extLst>
              <a:ext uri="{FF2B5EF4-FFF2-40B4-BE49-F238E27FC236}">
                <a16:creationId xmlns:a16="http://schemas.microsoft.com/office/drawing/2014/main" id="{00000000-0008-0000-0C00-00000E000000}"/>
              </a:ext>
            </a:extLst>
          </xdr:cNvPr>
          <xdr:cNvSpPr/>
        </xdr:nvSpPr>
        <xdr:spPr bwMode="auto">
          <a:xfrm>
            <a:off x="5962650" y="4467225"/>
            <a:ext cx="257175" cy="37147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5" name="角丸四角形 14">
            <a:extLst>
              <a:ext uri="{FF2B5EF4-FFF2-40B4-BE49-F238E27FC236}">
                <a16:creationId xmlns:a16="http://schemas.microsoft.com/office/drawing/2014/main" id="{00000000-0008-0000-0C00-00000F000000}"/>
              </a:ext>
            </a:extLst>
          </xdr:cNvPr>
          <xdr:cNvSpPr/>
        </xdr:nvSpPr>
        <xdr:spPr bwMode="auto">
          <a:xfrm>
            <a:off x="5572125" y="5029200"/>
            <a:ext cx="933450" cy="20955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pic>
        <xdr:nvPicPr>
          <xdr:cNvPr id="20" name="図 19">
            <a:extLst>
              <a:ext uri="{FF2B5EF4-FFF2-40B4-BE49-F238E27FC236}">
                <a16:creationId xmlns:a16="http://schemas.microsoft.com/office/drawing/2014/main" id="{00000000-0008-0000-0C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14786" y="4676775"/>
            <a:ext cx="1947399" cy="2171238"/>
          </a:xfrm>
          <a:prstGeom prst="rect">
            <a:avLst/>
          </a:prstGeom>
        </xdr:spPr>
      </xdr:pic>
      <xdr:sp macro="" textlink="">
        <xdr:nvSpPr>
          <xdr:cNvPr id="21" name="角丸四角形 20">
            <a:extLst>
              <a:ext uri="{FF2B5EF4-FFF2-40B4-BE49-F238E27FC236}">
                <a16:creationId xmlns:a16="http://schemas.microsoft.com/office/drawing/2014/main" id="{00000000-0008-0000-0C00-000015000000}"/>
              </a:ext>
            </a:extLst>
          </xdr:cNvPr>
          <xdr:cNvSpPr/>
        </xdr:nvSpPr>
        <xdr:spPr bwMode="auto">
          <a:xfrm>
            <a:off x="4629150" y="5876926"/>
            <a:ext cx="571500" cy="190499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10</xdr:col>
      <xdr:colOff>361950</xdr:colOff>
      <xdr:row>17</xdr:row>
      <xdr:rowOff>57150</xdr:rowOff>
    </xdr:from>
    <xdr:to>
      <xdr:col>18</xdr:col>
      <xdr:colOff>190501</xdr:colOff>
      <xdr:row>26</xdr:row>
      <xdr:rowOff>9525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pSpPr/>
      </xdr:nvGrpSpPr>
      <xdr:grpSpPr>
        <a:xfrm>
          <a:off x="6677025" y="3219450"/>
          <a:ext cx="5800726" cy="1495425"/>
          <a:chOff x="6008095" y="351352"/>
          <a:chExt cx="5314951" cy="3085308"/>
        </a:xfrm>
      </xdr:grpSpPr>
      <xdr:sp macro="" textlink="">
        <xdr:nvSpPr>
          <xdr:cNvPr id="27" name="角丸四角形 26">
            <a:extLst>
              <a:ext uri="{FF2B5EF4-FFF2-40B4-BE49-F238E27FC236}">
                <a16:creationId xmlns:a16="http://schemas.microsoft.com/office/drawing/2014/main" id="{00000000-0008-0000-0C00-00001B000000}"/>
              </a:ext>
            </a:extLst>
          </xdr:cNvPr>
          <xdr:cNvSpPr/>
        </xdr:nvSpPr>
        <xdr:spPr bwMode="auto">
          <a:xfrm>
            <a:off x="6160496" y="662509"/>
            <a:ext cx="5162550" cy="2774151"/>
          </a:xfrm>
          <a:prstGeom prst="roundRect">
            <a:avLst>
              <a:gd name="adj" fmla="val 1263"/>
            </a:avLst>
          </a:prstGeom>
          <a:noFill/>
          <a:ln w="38100">
            <a:solidFill>
              <a:srgbClr val="FFC000"/>
            </a:solidFill>
            <a:prstDash val="solid"/>
            <a:headEnd type="none" w="med" len="med"/>
            <a:tailEnd type="none" w="med" len="med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小波 27">
            <a:extLst>
              <a:ext uri="{FF2B5EF4-FFF2-40B4-BE49-F238E27FC236}">
                <a16:creationId xmlns:a16="http://schemas.microsoft.com/office/drawing/2014/main" id="{00000000-0008-0000-0C00-00001C000000}"/>
              </a:ext>
            </a:extLst>
          </xdr:cNvPr>
          <xdr:cNvSpPr/>
        </xdr:nvSpPr>
        <xdr:spPr>
          <a:xfrm rot="21247244">
            <a:off x="6008095" y="351352"/>
            <a:ext cx="1175983" cy="779013"/>
          </a:xfrm>
          <a:prstGeom prst="doubleWave">
            <a:avLst/>
          </a:prstGeom>
          <a:solidFill>
            <a:srgbClr val="FFFF00"/>
          </a:solidFill>
          <a:ln w="571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完成見本</a:t>
            </a:r>
          </a:p>
        </xdr:txBody>
      </xdr:sp>
    </xdr:grpSp>
    <xdr:clientData/>
  </xdr:twoCellAnchor>
  <xdr:twoCellAnchor>
    <xdr:from>
      <xdr:col>1</xdr:col>
      <xdr:colOff>676275</xdr:colOff>
      <xdr:row>31</xdr:row>
      <xdr:rowOff>42708</xdr:rowOff>
    </xdr:from>
    <xdr:to>
      <xdr:col>7</xdr:col>
      <xdr:colOff>256224</xdr:colOff>
      <xdr:row>49</xdr:row>
      <xdr:rowOff>142056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GrpSpPr/>
      </xdr:nvGrpSpPr>
      <xdr:grpSpPr>
        <a:xfrm>
          <a:off x="819150" y="5605308"/>
          <a:ext cx="3694749" cy="3185448"/>
          <a:chOff x="12792075" y="4290858"/>
          <a:chExt cx="3694749" cy="3185448"/>
        </a:xfrm>
      </xdr:grpSpPr>
      <xdr:pic>
        <xdr:nvPicPr>
          <xdr:cNvPr id="34" name="図 33">
            <a:extLst>
              <a:ext uri="{FF2B5EF4-FFF2-40B4-BE49-F238E27FC236}">
                <a16:creationId xmlns:a16="http://schemas.microsoft.com/office/drawing/2014/main" id="{00000000-0008-0000-0C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792075" y="4290858"/>
            <a:ext cx="3694749" cy="318544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1" name="角丸四角形 30">
            <a:extLst>
              <a:ext uri="{FF2B5EF4-FFF2-40B4-BE49-F238E27FC236}">
                <a16:creationId xmlns:a16="http://schemas.microsoft.com/office/drawing/2014/main" id="{00000000-0008-0000-0C00-00001F000000}"/>
              </a:ext>
            </a:extLst>
          </xdr:cNvPr>
          <xdr:cNvSpPr/>
        </xdr:nvSpPr>
        <xdr:spPr bwMode="auto">
          <a:xfrm>
            <a:off x="13020675" y="4381501"/>
            <a:ext cx="381000" cy="22860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2" name="角丸四角形 31">
            <a:extLst>
              <a:ext uri="{FF2B5EF4-FFF2-40B4-BE49-F238E27FC236}">
                <a16:creationId xmlns:a16="http://schemas.microsoft.com/office/drawing/2014/main" id="{00000000-0008-0000-0C00-000020000000}"/>
              </a:ext>
            </a:extLst>
          </xdr:cNvPr>
          <xdr:cNvSpPr/>
        </xdr:nvSpPr>
        <xdr:spPr bwMode="auto">
          <a:xfrm>
            <a:off x="15601951" y="4867276"/>
            <a:ext cx="209550" cy="15240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3" name="角丸四角形 32">
            <a:extLst>
              <a:ext uri="{FF2B5EF4-FFF2-40B4-BE49-F238E27FC236}">
                <a16:creationId xmlns:a16="http://schemas.microsoft.com/office/drawing/2014/main" id="{00000000-0008-0000-0C00-000021000000}"/>
              </a:ext>
            </a:extLst>
          </xdr:cNvPr>
          <xdr:cNvSpPr/>
        </xdr:nvSpPr>
        <xdr:spPr bwMode="auto">
          <a:xfrm>
            <a:off x="14106525" y="6219825"/>
            <a:ext cx="209550" cy="15240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11</xdr:col>
      <xdr:colOff>85724</xdr:colOff>
      <xdr:row>32</xdr:row>
      <xdr:rowOff>42409</xdr:rowOff>
    </xdr:from>
    <xdr:to>
      <xdr:col>17</xdr:col>
      <xdr:colOff>265764</xdr:colOff>
      <xdr:row>37</xdr:row>
      <xdr:rowOff>95251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GrpSpPr/>
      </xdr:nvGrpSpPr>
      <xdr:grpSpPr>
        <a:xfrm>
          <a:off x="7086599" y="5776459"/>
          <a:ext cx="4628215" cy="910092"/>
          <a:chOff x="10763249" y="4976359"/>
          <a:chExt cx="4628215" cy="910092"/>
        </a:xfrm>
      </xdr:grpSpPr>
      <xdr:pic>
        <xdr:nvPicPr>
          <xdr:cNvPr id="36" name="図 35">
            <a:extLst>
              <a:ext uri="{FF2B5EF4-FFF2-40B4-BE49-F238E27FC236}">
                <a16:creationId xmlns:a16="http://schemas.microsoft.com/office/drawing/2014/main" id="{00000000-0008-0000-0C00-00002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763249" y="4976359"/>
            <a:ext cx="4628215" cy="91009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7" name="角丸四角形 36">
            <a:extLst>
              <a:ext uri="{FF2B5EF4-FFF2-40B4-BE49-F238E27FC236}">
                <a16:creationId xmlns:a16="http://schemas.microsoft.com/office/drawing/2014/main" id="{00000000-0008-0000-0C00-000025000000}"/>
              </a:ext>
            </a:extLst>
          </xdr:cNvPr>
          <xdr:cNvSpPr/>
        </xdr:nvSpPr>
        <xdr:spPr bwMode="auto">
          <a:xfrm>
            <a:off x="11106150" y="5133975"/>
            <a:ext cx="381000" cy="22860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" name="角丸四角形 37">
            <a:extLst>
              <a:ext uri="{FF2B5EF4-FFF2-40B4-BE49-F238E27FC236}">
                <a16:creationId xmlns:a16="http://schemas.microsoft.com/office/drawing/2014/main" id="{00000000-0008-0000-0C00-000026000000}"/>
              </a:ext>
            </a:extLst>
          </xdr:cNvPr>
          <xdr:cNvSpPr/>
        </xdr:nvSpPr>
        <xdr:spPr bwMode="auto">
          <a:xfrm>
            <a:off x="15001876" y="5534025"/>
            <a:ext cx="352424" cy="19050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428625</xdr:colOff>
      <xdr:row>12</xdr:row>
      <xdr:rowOff>109538</xdr:rowOff>
    </xdr:from>
    <xdr:to>
      <xdr:col>9</xdr:col>
      <xdr:colOff>57150</xdr:colOff>
      <xdr:row>13</xdr:row>
      <xdr:rowOff>119063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CxnSpPr>
          <a:stCxn id="13" idx="3"/>
          <a:endCxn id="14" idx="1"/>
        </xdr:cNvCxnSpPr>
      </xdr:nvCxnSpPr>
      <xdr:spPr>
        <a:xfrm>
          <a:off x="1257300" y="3957638"/>
          <a:ext cx="4429125" cy="1809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619126</xdr:colOff>
      <xdr:row>32</xdr:row>
      <xdr:rowOff>66675</xdr:rowOff>
    </xdr:from>
    <xdr:to>
      <xdr:col>6</xdr:col>
      <xdr:colOff>57151</xdr:colOff>
      <xdr:row>35</xdr:row>
      <xdr:rowOff>9526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CxnSpPr>
          <a:endCxn id="32" idx="1"/>
        </xdr:cNvCxnSpPr>
      </xdr:nvCxnSpPr>
      <xdr:spPr>
        <a:xfrm>
          <a:off x="1447801" y="6829425"/>
          <a:ext cx="2181225" cy="45720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676276</xdr:colOff>
      <xdr:row>17</xdr:row>
      <xdr:rowOff>47625</xdr:rowOff>
    </xdr:from>
    <xdr:to>
      <xdr:col>8</xdr:col>
      <xdr:colOff>619125</xdr:colOff>
      <xdr:row>21</xdr:row>
      <xdr:rowOff>1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CxnSpPr/>
      </xdr:nvCxnSpPr>
      <xdr:spPr>
        <a:xfrm flipH="1">
          <a:off x="4933951" y="4581525"/>
          <a:ext cx="628649" cy="6381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35</xdr:row>
      <xdr:rowOff>95250</xdr:rowOff>
    </xdr:from>
    <xdr:to>
      <xdr:col>6</xdr:col>
      <xdr:colOff>152400</xdr:colOff>
      <xdr:row>42</xdr:row>
      <xdr:rowOff>161925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CxnSpPr>
          <a:endCxn id="33" idx="3"/>
        </xdr:cNvCxnSpPr>
      </xdr:nvCxnSpPr>
      <xdr:spPr>
        <a:xfrm flipH="1">
          <a:off x="2343150" y="7200900"/>
          <a:ext cx="1381125" cy="12668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17</xdr:col>
      <xdr:colOff>0</xdr:colOff>
      <xdr:row>1</xdr:row>
      <xdr:rowOff>28575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9563100" cy="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0</xdr:col>
      <xdr:colOff>438149</xdr:colOff>
      <xdr:row>2</xdr:row>
      <xdr:rowOff>33649</xdr:rowOff>
    </xdr:from>
    <xdr:to>
      <xdr:col>11</xdr:col>
      <xdr:colOff>153553</xdr:colOff>
      <xdr:row>11</xdr:row>
      <xdr:rowOff>131229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GrpSpPr/>
      </xdr:nvGrpSpPr>
      <xdr:grpSpPr>
        <a:xfrm>
          <a:off x="438149" y="624199"/>
          <a:ext cx="5668529" cy="1945430"/>
          <a:chOff x="438149" y="-90176"/>
          <a:chExt cx="5516129" cy="1878755"/>
        </a:xfrm>
      </xdr:grpSpPr>
      <xdr:pic>
        <xdr:nvPicPr>
          <xdr:cNvPr id="20" name="図 19"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38149" y="447675"/>
            <a:ext cx="5516129" cy="80009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1" name="角丸四角形 20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SpPr/>
        </xdr:nvSpPr>
        <xdr:spPr bwMode="auto">
          <a:xfrm>
            <a:off x="1190625" y="438149"/>
            <a:ext cx="438150" cy="21907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2" name="角丸四角形 21">
            <a:extLst>
              <a:ext uri="{FF2B5EF4-FFF2-40B4-BE49-F238E27FC236}">
                <a16:creationId xmlns:a16="http://schemas.microsoft.com/office/drawing/2014/main" id="{00000000-0008-0000-0D00-000016000000}"/>
              </a:ext>
            </a:extLst>
          </xdr:cNvPr>
          <xdr:cNvSpPr/>
        </xdr:nvSpPr>
        <xdr:spPr bwMode="auto">
          <a:xfrm>
            <a:off x="3914775" y="609601"/>
            <a:ext cx="239395" cy="21907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pic>
        <xdr:nvPicPr>
          <xdr:cNvPr id="23" name="図 22">
            <a:extLst>
              <a:ext uri="{FF2B5EF4-FFF2-40B4-BE49-F238E27FC236}">
                <a16:creationId xmlns:a16="http://schemas.microsoft.com/office/drawing/2014/main" id="{00000000-0008-0000-0D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409764" y="-90176"/>
            <a:ext cx="1276661" cy="187875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0</xdr:colOff>
      <xdr:row>14</xdr:row>
      <xdr:rowOff>47627</xdr:rowOff>
    </xdr:from>
    <xdr:to>
      <xdr:col>10</xdr:col>
      <xdr:colOff>452432</xdr:colOff>
      <xdr:row>21</xdr:row>
      <xdr:rowOff>47626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GrpSpPr/>
      </xdr:nvGrpSpPr>
      <xdr:grpSpPr>
        <a:xfrm>
          <a:off x="438150" y="3000377"/>
          <a:ext cx="5367332" cy="1295399"/>
          <a:chOff x="438150" y="2828926"/>
          <a:chExt cx="4483176" cy="1028700"/>
        </a:xfrm>
      </xdr:grpSpPr>
      <xdr:pic>
        <xdr:nvPicPr>
          <xdr:cNvPr id="30" name="図 29">
            <a:extLst>
              <a:ext uri="{FF2B5EF4-FFF2-40B4-BE49-F238E27FC236}">
                <a16:creationId xmlns:a16="http://schemas.microsoft.com/office/drawing/2014/main" id="{00000000-0008-0000-0D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38150" y="2828926"/>
            <a:ext cx="4483176" cy="10287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1" name="角丸四角形 30">
            <a:extLst>
              <a:ext uri="{FF2B5EF4-FFF2-40B4-BE49-F238E27FC236}">
                <a16:creationId xmlns:a16="http://schemas.microsoft.com/office/drawing/2014/main" id="{00000000-0008-0000-0D00-00001F000000}"/>
              </a:ext>
            </a:extLst>
          </xdr:cNvPr>
          <xdr:cNvSpPr/>
        </xdr:nvSpPr>
        <xdr:spPr bwMode="auto">
          <a:xfrm>
            <a:off x="4000499" y="2828926"/>
            <a:ext cx="790575" cy="22860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21</xdr:col>
      <xdr:colOff>323850</xdr:colOff>
      <xdr:row>12</xdr:row>
      <xdr:rowOff>161924</xdr:rowOff>
    </xdr:from>
    <xdr:to>
      <xdr:col>29</xdr:col>
      <xdr:colOff>323850</xdr:colOff>
      <xdr:row>35</xdr:row>
      <xdr:rowOff>9525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pSpPr/>
      </xdr:nvGrpSpPr>
      <xdr:grpSpPr>
        <a:xfrm>
          <a:off x="12715875" y="2771774"/>
          <a:ext cx="5486400" cy="4133851"/>
          <a:chOff x="9886951" y="1295399"/>
          <a:chExt cx="4448174" cy="4882808"/>
        </a:xfrm>
      </xdr:grpSpPr>
      <xdr:sp macro="" textlink="">
        <xdr:nvSpPr>
          <xdr:cNvPr id="15" name="角丸四角形 14">
            <a:extLst>
              <a:ext uri="{FF2B5EF4-FFF2-40B4-BE49-F238E27FC236}">
                <a16:creationId xmlns:a16="http://schemas.microsoft.com/office/drawing/2014/main" id="{00000000-0008-0000-0D00-00000F000000}"/>
              </a:ext>
            </a:extLst>
          </xdr:cNvPr>
          <xdr:cNvSpPr/>
        </xdr:nvSpPr>
        <xdr:spPr bwMode="auto">
          <a:xfrm>
            <a:off x="9886951" y="1476374"/>
            <a:ext cx="4448174" cy="4701833"/>
          </a:xfrm>
          <a:prstGeom prst="roundRect">
            <a:avLst>
              <a:gd name="adj" fmla="val 1263"/>
            </a:avLst>
          </a:prstGeom>
          <a:noFill/>
          <a:ln w="38100">
            <a:solidFill>
              <a:srgbClr val="FFC000"/>
            </a:solidFill>
            <a:prstDash val="solid"/>
            <a:headEnd type="none" w="med" len="med"/>
            <a:tailEnd type="none" w="med" len="med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小波 15">
            <a:extLst>
              <a:ext uri="{FF2B5EF4-FFF2-40B4-BE49-F238E27FC236}">
                <a16:creationId xmlns:a16="http://schemas.microsoft.com/office/drawing/2014/main" id="{00000000-0008-0000-0D00-000010000000}"/>
              </a:ext>
            </a:extLst>
          </xdr:cNvPr>
          <xdr:cNvSpPr/>
        </xdr:nvSpPr>
        <xdr:spPr>
          <a:xfrm rot="21247244">
            <a:off x="9969482" y="1295399"/>
            <a:ext cx="953444" cy="438150"/>
          </a:xfrm>
          <a:prstGeom prst="doubleWave">
            <a:avLst/>
          </a:prstGeom>
          <a:solidFill>
            <a:srgbClr val="FFFF00"/>
          </a:solidFill>
          <a:ln w="571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完成見本</a:t>
            </a:r>
          </a:p>
        </xdr:txBody>
      </xdr:sp>
    </xdr:grpSp>
    <xdr:clientData/>
  </xdr:twoCellAnchor>
  <xdr:twoCellAnchor editAs="oneCell">
    <xdr:from>
      <xdr:col>1</xdr:col>
      <xdr:colOff>0</xdr:colOff>
      <xdr:row>21</xdr:row>
      <xdr:rowOff>256675</xdr:rowOff>
    </xdr:from>
    <xdr:to>
      <xdr:col>10</xdr:col>
      <xdr:colOff>425654</xdr:colOff>
      <xdr:row>28</xdr:row>
      <xdr:rowOff>9525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4238125"/>
          <a:ext cx="5340554" cy="12006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533401</xdr:colOff>
      <xdr:row>15</xdr:row>
      <xdr:rowOff>161927</xdr:rowOff>
    </xdr:from>
    <xdr:to>
      <xdr:col>9</xdr:col>
      <xdr:colOff>466726</xdr:colOff>
      <xdr:row>17</xdr:row>
      <xdr:rowOff>57150</xdr:rowOff>
    </xdr:to>
    <xdr:sp macro="" textlink="">
      <xdr:nvSpPr>
        <xdr:cNvPr id="87" name="角丸四角形 86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/>
      </xdr:nvSpPr>
      <xdr:spPr bwMode="auto">
        <a:xfrm>
          <a:off x="4686301" y="3286127"/>
          <a:ext cx="533400" cy="238123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9525</xdr:colOff>
      <xdr:row>21</xdr:row>
      <xdr:rowOff>247650</xdr:rowOff>
    </xdr:from>
    <xdr:to>
      <xdr:col>10</xdr:col>
      <xdr:colOff>355939</xdr:colOff>
      <xdr:row>22</xdr:row>
      <xdr:rowOff>247650</xdr:rowOff>
    </xdr:to>
    <xdr:sp macro="" textlink="">
      <xdr:nvSpPr>
        <xdr:cNvPr id="88" name="角丸四角形 87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/>
      </xdr:nvSpPr>
      <xdr:spPr bwMode="auto">
        <a:xfrm>
          <a:off x="4762500" y="4229100"/>
          <a:ext cx="946489" cy="2667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514349</xdr:colOff>
      <xdr:row>22</xdr:row>
      <xdr:rowOff>247650</xdr:rowOff>
    </xdr:from>
    <xdr:to>
      <xdr:col>10</xdr:col>
      <xdr:colOff>333375</xdr:colOff>
      <xdr:row>23</xdr:row>
      <xdr:rowOff>219073</xdr:rowOff>
    </xdr:to>
    <xdr:sp macro="" textlink="">
      <xdr:nvSpPr>
        <xdr:cNvPr id="89" name="角丸四角形 88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SpPr/>
      </xdr:nvSpPr>
      <xdr:spPr bwMode="auto">
        <a:xfrm>
          <a:off x="5267324" y="4495800"/>
          <a:ext cx="419101" cy="238123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32</xdr:row>
      <xdr:rowOff>64310</xdr:rowOff>
    </xdr:from>
    <xdr:to>
      <xdr:col>3</xdr:col>
      <xdr:colOff>503834</xdr:colOff>
      <xdr:row>42</xdr:row>
      <xdr:rowOff>94974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/>
      </xdr:nvGrpSpPr>
      <xdr:grpSpPr>
        <a:xfrm>
          <a:off x="485775" y="6446060"/>
          <a:ext cx="1637309" cy="1688014"/>
          <a:chOff x="485775" y="6362701"/>
          <a:chExt cx="2152392" cy="2219048"/>
        </a:xfrm>
      </xdr:grpSpPr>
      <xdr:pic>
        <xdr:nvPicPr>
          <xdr:cNvPr id="24" name="図 23">
            <a:extLst>
              <a:ext uri="{FF2B5EF4-FFF2-40B4-BE49-F238E27FC236}">
                <a16:creationId xmlns:a16="http://schemas.microsoft.com/office/drawing/2014/main" id="{00000000-0008-0000-0D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71500" y="6362701"/>
            <a:ext cx="2066667" cy="221904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角丸四角形 26">
            <a:extLst>
              <a:ext uri="{FF2B5EF4-FFF2-40B4-BE49-F238E27FC236}">
                <a16:creationId xmlns:a16="http://schemas.microsoft.com/office/drawing/2014/main" id="{00000000-0008-0000-0D00-00001B000000}"/>
              </a:ext>
            </a:extLst>
          </xdr:cNvPr>
          <xdr:cNvSpPr/>
        </xdr:nvSpPr>
        <xdr:spPr bwMode="auto">
          <a:xfrm>
            <a:off x="485775" y="6400800"/>
            <a:ext cx="457200" cy="3524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76200</xdr:colOff>
      <xdr:row>45</xdr:row>
      <xdr:rowOff>28574</xdr:rowOff>
    </xdr:from>
    <xdr:to>
      <xdr:col>4</xdr:col>
      <xdr:colOff>276721</xdr:colOff>
      <xdr:row>54</xdr:row>
      <xdr:rowOff>123825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pSpPr/>
      </xdr:nvGrpSpPr>
      <xdr:grpSpPr>
        <a:xfrm>
          <a:off x="514350" y="8582024"/>
          <a:ext cx="2143621" cy="1638301"/>
          <a:chOff x="514350" y="8582024"/>
          <a:chExt cx="2143621" cy="1638301"/>
        </a:xfrm>
      </xdr:grpSpPr>
      <xdr:pic>
        <xdr:nvPicPr>
          <xdr:cNvPr id="25" name="図 24">
            <a:extLst>
              <a:ext uri="{FF2B5EF4-FFF2-40B4-BE49-F238E27FC236}">
                <a16:creationId xmlns:a16="http://schemas.microsoft.com/office/drawing/2014/main" id="{00000000-0008-0000-0D00-00001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71500" y="8582024"/>
            <a:ext cx="2086471" cy="163830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8" name="角丸四角形 27">
            <a:extLst>
              <a:ext uri="{FF2B5EF4-FFF2-40B4-BE49-F238E27FC236}">
                <a16:creationId xmlns:a16="http://schemas.microsoft.com/office/drawing/2014/main" id="{00000000-0008-0000-0D00-00001C000000}"/>
              </a:ext>
            </a:extLst>
          </xdr:cNvPr>
          <xdr:cNvSpPr/>
        </xdr:nvSpPr>
        <xdr:spPr bwMode="auto">
          <a:xfrm>
            <a:off x="514350" y="8839200"/>
            <a:ext cx="347789" cy="268087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7</xdr:col>
      <xdr:colOff>114300</xdr:colOff>
      <xdr:row>32</xdr:row>
      <xdr:rowOff>89507</xdr:rowOff>
    </xdr:from>
    <xdr:to>
      <xdr:col>10</xdr:col>
      <xdr:colOff>433941</xdr:colOff>
      <xdr:row>55</xdr:row>
      <xdr:rowOff>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pSpPr/>
      </xdr:nvGrpSpPr>
      <xdr:grpSpPr>
        <a:xfrm>
          <a:off x="3667125" y="6471257"/>
          <a:ext cx="2119866" cy="3796694"/>
          <a:chOff x="3667125" y="6471257"/>
          <a:chExt cx="2119866" cy="3796694"/>
        </a:xfrm>
      </xdr:grpSpPr>
      <xdr:pic>
        <xdr:nvPicPr>
          <xdr:cNvPr id="26" name="図 25">
            <a:extLst>
              <a:ext uri="{FF2B5EF4-FFF2-40B4-BE49-F238E27FC236}">
                <a16:creationId xmlns:a16="http://schemas.microsoft.com/office/drawing/2014/main" id="{00000000-0008-0000-0D00-00001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714750" y="6471257"/>
            <a:ext cx="2072241" cy="379669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2" name="角丸四角形 31">
            <a:extLst>
              <a:ext uri="{FF2B5EF4-FFF2-40B4-BE49-F238E27FC236}">
                <a16:creationId xmlns:a16="http://schemas.microsoft.com/office/drawing/2014/main" id="{00000000-0008-0000-0D00-000020000000}"/>
              </a:ext>
            </a:extLst>
          </xdr:cNvPr>
          <xdr:cNvSpPr/>
        </xdr:nvSpPr>
        <xdr:spPr bwMode="auto">
          <a:xfrm>
            <a:off x="3667125" y="7029450"/>
            <a:ext cx="347789" cy="268087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3" name="角丸四角形 32">
            <a:extLst>
              <a:ext uri="{FF2B5EF4-FFF2-40B4-BE49-F238E27FC236}">
                <a16:creationId xmlns:a16="http://schemas.microsoft.com/office/drawing/2014/main" id="{00000000-0008-0000-0D00-000021000000}"/>
              </a:ext>
            </a:extLst>
          </xdr:cNvPr>
          <xdr:cNvSpPr/>
        </xdr:nvSpPr>
        <xdr:spPr bwMode="auto">
          <a:xfrm>
            <a:off x="4105275" y="10020300"/>
            <a:ext cx="347789" cy="163312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21</xdr:col>
      <xdr:colOff>628649</xdr:colOff>
      <xdr:row>16</xdr:row>
      <xdr:rowOff>0</xdr:rowOff>
    </xdr:from>
    <xdr:to>
      <xdr:col>29</xdr:col>
      <xdr:colOff>142874</xdr:colOff>
      <xdr:row>34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3</xdr:row>
      <xdr:rowOff>33649</xdr:rowOff>
    </xdr:from>
    <xdr:to>
      <xdr:col>11</xdr:col>
      <xdr:colOff>296428</xdr:colOff>
      <xdr:row>12</xdr:row>
      <xdr:rowOff>26454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E00-00004F000000}"/>
            </a:ext>
          </a:extLst>
        </xdr:cNvPr>
        <xdr:cNvGrpSpPr/>
      </xdr:nvGrpSpPr>
      <xdr:grpSpPr>
        <a:xfrm>
          <a:off x="581024" y="795649"/>
          <a:ext cx="5611379" cy="1602530"/>
          <a:chOff x="438149" y="-90176"/>
          <a:chExt cx="5516129" cy="1878755"/>
        </a:xfrm>
      </xdr:grpSpPr>
      <xdr:pic>
        <xdr:nvPicPr>
          <xdr:cNvPr id="80" name="図 79">
            <a:extLst>
              <a:ext uri="{FF2B5EF4-FFF2-40B4-BE49-F238E27FC236}">
                <a16:creationId xmlns:a16="http://schemas.microsoft.com/office/drawing/2014/main" id="{00000000-0008-0000-0E00-000050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38149" y="447675"/>
            <a:ext cx="5516129" cy="80009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1" name="角丸四角形 80">
            <a:extLst>
              <a:ext uri="{FF2B5EF4-FFF2-40B4-BE49-F238E27FC236}">
                <a16:creationId xmlns:a16="http://schemas.microsoft.com/office/drawing/2014/main" id="{00000000-0008-0000-0E00-000051000000}"/>
              </a:ext>
            </a:extLst>
          </xdr:cNvPr>
          <xdr:cNvSpPr/>
        </xdr:nvSpPr>
        <xdr:spPr bwMode="auto">
          <a:xfrm>
            <a:off x="1190625" y="438149"/>
            <a:ext cx="438150" cy="21907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2" name="角丸四角形 81">
            <a:extLst>
              <a:ext uri="{FF2B5EF4-FFF2-40B4-BE49-F238E27FC236}">
                <a16:creationId xmlns:a16="http://schemas.microsoft.com/office/drawing/2014/main" id="{00000000-0008-0000-0E00-000052000000}"/>
              </a:ext>
            </a:extLst>
          </xdr:cNvPr>
          <xdr:cNvSpPr/>
        </xdr:nvSpPr>
        <xdr:spPr bwMode="auto">
          <a:xfrm>
            <a:off x="3914775" y="609601"/>
            <a:ext cx="239395" cy="21907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pic>
        <xdr:nvPicPr>
          <xdr:cNvPr id="83" name="図 82">
            <a:extLst>
              <a:ext uri="{FF2B5EF4-FFF2-40B4-BE49-F238E27FC236}">
                <a16:creationId xmlns:a16="http://schemas.microsoft.com/office/drawing/2014/main" id="{00000000-0008-0000-0E00-00005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409764" y="-90176"/>
            <a:ext cx="1276661" cy="187875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2</xdr:col>
      <xdr:colOff>47625</xdr:colOff>
      <xdr:row>35</xdr:row>
      <xdr:rowOff>59362</xdr:rowOff>
    </xdr:from>
    <xdr:to>
      <xdr:col>8</xdr:col>
      <xdr:colOff>552451</xdr:colOff>
      <xdr:row>47</xdr:row>
      <xdr:rowOff>123825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GrpSpPr/>
      </xdr:nvGrpSpPr>
      <xdr:grpSpPr>
        <a:xfrm>
          <a:off x="1095375" y="6374437"/>
          <a:ext cx="3552826" cy="2121863"/>
          <a:chOff x="409575" y="7726987"/>
          <a:chExt cx="3552826" cy="2121863"/>
        </a:xfrm>
      </xdr:grpSpPr>
      <xdr:pic>
        <xdr:nvPicPr>
          <xdr:cNvPr id="25" name="図 24">
            <a:extLst>
              <a:ext uri="{FF2B5EF4-FFF2-40B4-BE49-F238E27FC236}">
                <a16:creationId xmlns:a16="http://schemas.microsoft.com/office/drawing/2014/main" id="{00000000-0008-0000-0E00-00001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-874"/>
          <a:stretch/>
        </xdr:blipFill>
        <xdr:spPr>
          <a:xfrm>
            <a:off x="409575" y="7726987"/>
            <a:ext cx="3552826" cy="212186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9" name="角丸四角形 88">
            <a:extLst>
              <a:ext uri="{FF2B5EF4-FFF2-40B4-BE49-F238E27FC236}">
                <a16:creationId xmlns:a16="http://schemas.microsoft.com/office/drawing/2014/main" id="{00000000-0008-0000-0E00-000059000000}"/>
              </a:ext>
            </a:extLst>
          </xdr:cNvPr>
          <xdr:cNvSpPr/>
        </xdr:nvSpPr>
        <xdr:spPr bwMode="auto">
          <a:xfrm>
            <a:off x="1085850" y="8220075"/>
            <a:ext cx="239395" cy="216464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21</xdr:col>
      <xdr:colOff>400049</xdr:colOff>
      <xdr:row>13</xdr:row>
      <xdr:rowOff>142874</xdr:rowOff>
    </xdr:from>
    <xdr:to>
      <xdr:col>28</xdr:col>
      <xdr:colOff>466724</xdr:colOff>
      <xdr:row>32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190499</xdr:colOff>
      <xdr:row>16</xdr:row>
      <xdr:rowOff>38099</xdr:rowOff>
    </xdr:from>
    <xdr:to>
      <xdr:col>11</xdr:col>
      <xdr:colOff>400049</xdr:colOff>
      <xdr:row>29</xdr:row>
      <xdr:rowOff>47625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pSpPr/>
      </xdr:nvGrpSpPr>
      <xdr:grpSpPr>
        <a:xfrm>
          <a:off x="628649" y="3095624"/>
          <a:ext cx="5667375" cy="2238376"/>
          <a:chOff x="495300" y="3315690"/>
          <a:chExt cx="7942224" cy="3113686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95300" y="3315690"/>
            <a:ext cx="7942224" cy="311368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GrpSpPr/>
        </xdr:nvGrpSpPr>
        <xdr:grpSpPr>
          <a:xfrm>
            <a:off x="523875" y="3457575"/>
            <a:ext cx="7781925" cy="2676526"/>
            <a:chOff x="-514350" y="8077200"/>
            <a:chExt cx="7781925" cy="2676526"/>
          </a:xfrm>
        </xdr:grpSpPr>
        <xdr:sp macro="" textlink="">
          <xdr:nvSpPr>
            <xdr:cNvPr id="56" name="角丸四角形 55">
              <a:extLst>
                <a:ext uri="{FF2B5EF4-FFF2-40B4-BE49-F238E27FC236}">
                  <a16:creationId xmlns:a16="http://schemas.microsoft.com/office/drawing/2014/main" id="{00000000-0008-0000-0E00-000038000000}"/>
                </a:ext>
              </a:extLst>
            </xdr:cNvPr>
            <xdr:cNvSpPr/>
          </xdr:nvSpPr>
          <xdr:spPr bwMode="auto">
            <a:xfrm>
              <a:off x="3014072" y="8077200"/>
              <a:ext cx="444384" cy="304800"/>
            </a:xfrm>
            <a:prstGeom prst="round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59" name="角丸四角形 58">
              <a:extLst>
                <a:ext uri="{FF2B5EF4-FFF2-40B4-BE49-F238E27FC236}">
                  <a16:creationId xmlns:a16="http://schemas.microsoft.com/office/drawing/2014/main" id="{00000000-0008-0000-0E00-00003B000000}"/>
                </a:ext>
              </a:extLst>
            </xdr:cNvPr>
            <xdr:cNvSpPr/>
          </xdr:nvSpPr>
          <xdr:spPr bwMode="auto">
            <a:xfrm>
              <a:off x="-200025" y="9553574"/>
              <a:ext cx="2581276" cy="1066801"/>
            </a:xfrm>
            <a:prstGeom prst="roundRect">
              <a:avLst>
                <a:gd name="adj" fmla="val 4409"/>
              </a:avLst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60" name="角丸四角形 59">
              <a:extLst>
                <a:ext uri="{FF2B5EF4-FFF2-40B4-BE49-F238E27FC236}">
                  <a16:creationId xmlns:a16="http://schemas.microsoft.com/office/drawing/2014/main" id="{00000000-0008-0000-0E00-00003C000000}"/>
                </a:ext>
              </a:extLst>
            </xdr:cNvPr>
            <xdr:cNvSpPr/>
          </xdr:nvSpPr>
          <xdr:spPr bwMode="auto">
            <a:xfrm>
              <a:off x="-514350" y="8420101"/>
              <a:ext cx="859783" cy="190499"/>
            </a:xfrm>
            <a:prstGeom prst="round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61" name="角丸四角形 60">
              <a:extLst>
                <a:ext uri="{FF2B5EF4-FFF2-40B4-BE49-F238E27FC236}">
                  <a16:creationId xmlns:a16="http://schemas.microsoft.com/office/drawing/2014/main" id="{00000000-0008-0000-0E00-00003D000000}"/>
                </a:ext>
              </a:extLst>
            </xdr:cNvPr>
            <xdr:cNvSpPr/>
          </xdr:nvSpPr>
          <xdr:spPr bwMode="auto">
            <a:xfrm>
              <a:off x="4893940" y="10525125"/>
              <a:ext cx="2373635" cy="228601"/>
            </a:xfrm>
            <a:prstGeom prst="round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cxnSp macro="">
          <xdr:nvCxnSpPr>
            <xdr:cNvPr id="62" name="直線矢印コネクタ 61">
              <a:extLst>
                <a:ext uri="{FF2B5EF4-FFF2-40B4-BE49-F238E27FC236}">
                  <a16:creationId xmlns:a16="http://schemas.microsoft.com/office/drawing/2014/main" id="{00000000-0008-0000-0E00-00003E000000}"/>
                </a:ext>
              </a:extLst>
            </xdr:cNvPr>
            <xdr:cNvCxnSpPr/>
          </xdr:nvCxnSpPr>
          <xdr:spPr>
            <a:xfrm flipV="1">
              <a:off x="2266950" y="8401050"/>
              <a:ext cx="733425" cy="1152526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" name="直線矢印コネクタ 62">
              <a:extLst>
                <a:ext uri="{FF2B5EF4-FFF2-40B4-BE49-F238E27FC236}">
                  <a16:creationId xmlns:a16="http://schemas.microsoft.com/office/drawing/2014/main" id="{00000000-0008-0000-0E00-00003F000000}"/>
                </a:ext>
              </a:extLst>
            </xdr:cNvPr>
            <xdr:cNvCxnSpPr>
              <a:stCxn id="56" idx="1"/>
              <a:endCxn id="60" idx="3"/>
            </xdr:cNvCxnSpPr>
          </xdr:nvCxnSpPr>
          <xdr:spPr>
            <a:xfrm flipH="1">
              <a:off x="345433" y="8229600"/>
              <a:ext cx="2668639" cy="285751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1</xdr:row>
      <xdr:rowOff>0</xdr:rowOff>
    </xdr:from>
    <xdr:to>
      <xdr:col>16</xdr:col>
      <xdr:colOff>57150</xdr:colOff>
      <xdr:row>1</xdr:row>
      <xdr:rowOff>0</xdr:rowOff>
    </xdr:to>
    <xdr:sp macro="" textlink="">
      <xdr:nvSpPr>
        <xdr:cNvPr id="46" name="Line 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SpPr>
          <a:spLocks noChangeShapeType="1"/>
        </xdr:cNvSpPr>
      </xdr:nvSpPr>
      <xdr:spPr bwMode="auto">
        <a:xfrm>
          <a:off x="0" y="323850"/>
          <a:ext cx="9715500" cy="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66675</xdr:colOff>
      <xdr:row>22</xdr:row>
      <xdr:rowOff>114300</xdr:rowOff>
    </xdr:from>
    <xdr:to>
      <xdr:col>9</xdr:col>
      <xdr:colOff>266700</xdr:colOff>
      <xdr:row>23</xdr:row>
      <xdr:rowOff>142875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/>
      </xdr:nvSpPr>
      <xdr:spPr bwMode="auto">
        <a:xfrm>
          <a:off x="4762500" y="4371975"/>
          <a:ext cx="200025" cy="2000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112564</xdr:colOff>
      <xdr:row>35</xdr:row>
      <xdr:rowOff>47625</xdr:rowOff>
    </xdr:from>
    <xdr:to>
      <xdr:col>20</xdr:col>
      <xdr:colOff>251753</xdr:colOff>
      <xdr:row>55</xdr:row>
      <xdr:rowOff>28575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08464" y="6362700"/>
          <a:ext cx="7216264" cy="3409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18</xdr:col>
      <xdr:colOff>371475</xdr:colOff>
      <xdr:row>43</xdr:row>
      <xdr:rowOff>142875</xdr:rowOff>
    </xdr:from>
    <xdr:to>
      <xdr:col>21</xdr:col>
      <xdr:colOff>66675</xdr:colOff>
      <xdr:row>47</xdr:row>
      <xdr:rowOff>85725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/>
      </xdr:nvSpPr>
      <xdr:spPr>
        <a:xfrm>
          <a:off x="11334750" y="7829550"/>
          <a:ext cx="1752600" cy="628650"/>
        </a:xfrm>
        <a:prstGeom prst="wedgeRoundRectCallout">
          <a:avLst>
            <a:gd name="adj1" fmla="val -45889"/>
            <a:gd name="adj2" fmla="val 66528"/>
            <a:gd name="adj3" fmla="val 16667"/>
          </a:avLst>
        </a:prstGeom>
        <a:solidFill>
          <a:srgbClr val="FFFF99"/>
        </a:solidFill>
        <a:ln w="6350">
          <a:solidFill>
            <a:srgbClr val="FF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「ごみ箱の○○」は、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バージョンによって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「ビンの○○」と表示されます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581025</xdr:colOff>
      <xdr:row>52</xdr:row>
      <xdr:rowOff>19050</xdr:rowOff>
    </xdr:from>
    <xdr:to>
      <xdr:col>11</xdr:col>
      <xdr:colOff>590550</xdr:colOff>
      <xdr:row>52</xdr:row>
      <xdr:rowOff>19050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5876925" y="9248775"/>
          <a:ext cx="609600" cy="0"/>
        </a:xfrm>
        <a:prstGeom prst="straightConnector1">
          <a:avLst/>
        </a:prstGeom>
        <a:ln w="25400">
          <a:solidFill>
            <a:srgbClr val="FF66CC"/>
          </a:solidFill>
          <a:prstDash val="sys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19051</xdr:colOff>
      <xdr:row>51</xdr:row>
      <xdr:rowOff>28575</xdr:rowOff>
    </xdr:from>
    <xdr:to>
      <xdr:col>14</xdr:col>
      <xdr:colOff>0</xdr:colOff>
      <xdr:row>52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6515101" y="9086850"/>
          <a:ext cx="1562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66CC"/>
              </a:solidFill>
            </a:rPr>
            <a:t>階級幅＝ごみ箱の幅</a:t>
          </a:r>
        </a:p>
      </xdr:txBody>
    </xdr:sp>
    <xdr:clientData/>
  </xdr:twoCellAnchor>
  <xdr:twoCellAnchor>
    <xdr:from>
      <xdr:col>10</xdr:col>
      <xdr:colOff>523875</xdr:colOff>
      <xdr:row>52</xdr:row>
      <xdr:rowOff>133350</xdr:rowOff>
    </xdr:from>
    <xdr:to>
      <xdr:col>14</xdr:col>
      <xdr:colOff>533400</xdr:colOff>
      <xdr:row>54</xdr:row>
      <xdr:rowOff>85725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SpPr/>
      </xdr:nvSpPr>
      <xdr:spPr bwMode="auto">
        <a:xfrm>
          <a:off x="5819775" y="9363075"/>
          <a:ext cx="3133725" cy="2952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200026</xdr:colOff>
      <xdr:row>36</xdr:row>
      <xdr:rowOff>38100</xdr:rowOff>
    </xdr:from>
    <xdr:to>
      <xdr:col>14</xdr:col>
      <xdr:colOff>581026</xdr:colOff>
      <xdr:row>37</xdr:row>
      <xdr:rowOff>9525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/>
      </xdr:nvSpPr>
      <xdr:spPr bwMode="auto">
        <a:xfrm>
          <a:off x="8620126" y="6524625"/>
          <a:ext cx="381000" cy="1428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104775</xdr:colOff>
      <xdr:row>37</xdr:row>
      <xdr:rowOff>123826</xdr:rowOff>
    </xdr:from>
    <xdr:to>
      <xdr:col>11</xdr:col>
      <xdr:colOff>485775</xdr:colOff>
      <xdr:row>38</xdr:row>
      <xdr:rowOff>133350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/>
      </xdr:nvSpPr>
      <xdr:spPr bwMode="auto">
        <a:xfrm>
          <a:off x="5400675" y="6781801"/>
          <a:ext cx="981075" cy="1809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609600</xdr:colOff>
      <xdr:row>48</xdr:row>
      <xdr:rowOff>47625</xdr:rowOff>
    </xdr:from>
    <xdr:to>
      <xdr:col>20</xdr:col>
      <xdr:colOff>323850</xdr:colOff>
      <xdr:row>52</xdr:row>
      <xdr:rowOff>66675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/>
      </xdr:nvSpPr>
      <xdr:spPr bwMode="auto">
        <a:xfrm>
          <a:off x="10267950" y="8591550"/>
          <a:ext cx="2390775" cy="7048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47625</xdr:colOff>
      <xdr:row>54</xdr:row>
      <xdr:rowOff>123825</xdr:rowOff>
    </xdr:from>
    <xdr:to>
      <xdr:col>13</xdr:col>
      <xdr:colOff>47625</xdr:colOff>
      <xdr:row>57</xdr:row>
      <xdr:rowOff>152400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/>
      </xdr:nvSpPr>
      <xdr:spPr>
        <a:xfrm>
          <a:off x="5943600" y="9696450"/>
          <a:ext cx="1171575" cy="542925"/>
        </a:xfrm>
        <a:prstGeom prst="wedgeRoundRectCallout">
          <a:avLst>
            <a:gd name="adj1" fmla="val -29042"/>
            <a:gd name="adj2" fmla="val -72866"/>
            <a:gd name="adj3" fmla="val 16667"/>
          </a:avLst>
        </a:prstGeom>
        <a:solidFill>
          <a:srgbClr val="FFFF99"/>
        </a:solidFill>
        <a:ln w="6350">
          <a:solidFill>
            <a:srgbClr val="FF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ごみ箱の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アンダーフロー値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0</xdr:colOff>
      <xdr:row>54</xdr:row>
      <xdr:rowOff>133350</xdr:rowOff>
    </xdr:from>
    <xdr:to>
      <xdr:col>15</xdr:col>
      <xdr:colOff>200025</xdr:colOff>
      <xdr:row>57</xdr:row>
      <xdr:rowOff>161925</xdr:rowOff>
    </xdr:to>
    <xdr:sp macro="" textlink="">
      <xdr:nvSpPr>
        <xdr:cNvPr id="33" name="角丸四角形吹き出し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/>
      </xdr:nvSpPr>
      <xdr:spPr>
        <a:xfrm>
          <a:off x="8067675" y="9705975"/>
          <a:ext cx="1171575" cy="542925"/>
        </a:xfrm>
        <a:prstGeom prst="wedgeRoundRectCallout">
          <a:avLst>
            <a:gd name="adj1" fmla="val -3026"/>
            <a:gd name="adj2" fmla="val -76375"/>
            <a:gd name="adj3" fmla="val 16667"/>
          </a:avLst>
        </a:prstGeom>
        <a:solidFill>
          <a:srgbClr val="FFFF99"/>
        </a:solidFill>
        <a:ln w="6350">
          <a:solidFill>
            <a:srgbClr val="FF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ごみ箱の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オーバーフロー値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29</xdr:col>
      <xdr:colOff>0</xdr:colOff>
      <xdr:row>32</xdr:row>
      <xdr:rowOff>161925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GrpSpPr/>
      </xdr:nvGrpSpPr>
      <xdr:grpSpPr>
        <a:xfrm>
          <a:off x="13058775" y="2200275"/>
          <a:ext cx="5486400" cy="3762375"/>
          <a:chOff x="9886951" y="1295399"/>
          <a:chExt cx="4448174" cy="4444029"/>
        </a:xfrm>
      </xdr:grpSpPr>
      <xdr:sp macro="" textlink="">
        <xdr:nvSpPr>
          <xdr:cNvPr id="41" name="角丸四角形 40">
            <a:extLst>
              <a:ext uri="{FF2B5EF4-FFF2-40B4-BE49-F238E27FC236}">
                <a16:creationId xmlns:a16="http://schemas.microsoft.com/office/drawing/2014/main" id="{00000000-0008-0000-0E00-000029000000}"/>
              </a:ext>
            </a:extLst>
          </xdr:cNvPr>
          <xdr:cNvSpPr/>
        </xdr:nvSpPr>
        <xdr:spPr bwMode="auto">
          <a:xfrm>
            <a:off x="9886951" y="1476374"/>
            <a:ext cx="4448174" cy="4263054"/>
          </a:xfrm>
          <a:prstGeom prst="roundRect">
            <a:avLst>
              <a:gd name="adj" fmla="val 1263"/>
            </a:avLst>
          </a:prstGeom>
          <a:noFill/>
          <a:ln w="38100">
            <a:solidFill>
              <a:srgbClr val="FFC000"/>
            </a:solidFill>
            <a:prstDash val="solid"/>
            <a:headEnd type="none" w="med" len="med"/>
            <a:tailEnd type="none" w="med" len="med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小波 41">
            <a:extLst>
              <a:ext uri="{FF2B5EF4-FFF2-40B4-BE49-F238E27FC236}">
                <a16:creationId xmlns:a16="http://schemas.microsoft.com/office/drawing/2014/main" id="{00000000-0008-0000-0E00-00002A000000}"/>
              </a:ext>
            </a:extLst>
          </xdr:cNvPr>
          <xdr:cNvSpPr/>
        </xdr:nvSpPr>
        <xdr:spPr>
          <a:xfrm rot="21247244">
            <a:off x="9969482" y="1295399"/>
            <a:ext cx="953444" cy="438150"/>
          </a:xfrm>
          <a:prstGeom prst="doubleWave">
            <a:avLst/>
          </a:prstGeom>
          <a:solidFill>
            <a:srgbClr val="FFFF00"/>
          </a:solidFill>
          <a:ln w="571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完成見本</a:t>
            </a:r>
          </a:p>
        </xdr:txBody>
      </xdr:sp>
    </xdr:grpSp>
    <xdr:clientData/>
  </xdr:twoCellAnchor>
  <xdr:twoCellAnchor>
    <xdr:from>
      <xdr:col>14</xdr:col>
      <xdr:colOff>0</xdr:colOff>
      <xdr:row>37</xdr:row>
      <xdr:rowOff>28576</xdr:rowOff>
    </xdr:from>
    <xdr:to>
      <xdr:col>14</xdr:col>
      <xdr:colOff>351904</xdr:colOff>
      <xdr:row>52</xdr:row>
      <xdr:rowOff>114300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CxnSpPr/>
      </xdr:nvCxnSpPr>
      <xdr:spPr>
        <a:xfrm flipV="1">
          <a:off x="8324850" y="6686551"/>
          <a:ext cx="447154" cy="265747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533400</xdr:colOff>
      <xdr:row>36</xdr:row>
      <xdr:rowOff>133350</xdr:rowOff>
    </xdr:from>
    <xdr:to>
      <xdr:col>14</xdr:col>
      <xdr:colOff>180975</xdr:colOff>
      <xdr:row>38</xdr:row>
      <xdr:rowOff>47625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CxnSpPr/>
      </xdr:nvCxnSpPr>
      <xdr:spPr>
        <a:xfrm flipH="1">
          <a:off x="6429375" y="6619875"/>
          <a:ext cx="2171700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29</xdr:row>
      <xdr:rowOff>759</xdr:rowOff>
    </xdr:from>
    <xdr:to>
      <xdr:col>27</xdr:col>
      <xdr:colOff>494923</xdr:colOff>
      <xdr:row>45</xdr:row>
      <xdr:rowOff>16401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7275A05F-8B6D-4C50-B1BB-195F3CBE63C8}"/>
            </a:ext>
          </a:extLst>
        </xdr:cNvPr>
        <xdr:cNvGrpSpPr/>
      </xdr:nvGrpSpPr>
      <xdr:grpSpPr>
        <a:xfrm>
          <a:off x="7858125" y="5639559"/>
          <a:ext cx="9143623" cy="2758842"/>
          <a:chOff x="7078980" y="5570979"/>
          <a:chExt cx="8274943" cy="2697882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ABE81141-A32C-47B8-9F63-595994C99E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078980" y="5570979"/>
            <a:ext cx="8274943" cy="269788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図 39">
            <a:extLst>
              <a:ext uri="{FF2B5EF4-FFF2-40B4-BE49-F238E27FC236}">
                <a16:creationId xmlns:a16="http://schemas.microsoft.com/office/drawing/2014/main" id="{CE988086-07C6-4727-9580-43C4E6A80D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03280" y="7983221"/>
            <a:ext cx="157128" cy="11683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</xdr:row>
      <xdr:rowOff>28575</xdr:rowOff>
    </xdr:from>
    <xdr:to>
      <xdr:col>17</xdr:col>
      <xdr:colOff>0</xdr:colOff>
      <xdr:row>1</xdr:row>
      <xdr:rowOff>28575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9715500" cy="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</xdr:col>
      <xdr:colOff>628649</xdr:colOff>
      <xdr:row>6</xdr:row>
      <xdr:rowOff>57149</xdr:rowOff>
    </xdr:from>
    <xdr:to>
      <xdr:col>12</xdr:col>
      <xdr:colOff>182128</xdr:colOff>
      <xdr:row>9</xdr:row>
      <xdr:rowOff>180974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pSpPr/>
      </xdr:nvGrpSpPr>
      <xdr:grpSpPr>
        <a:xfrm>
          <a:off x="1066799" y="1409699"/>
          <a:ext cx="5668529" cy="809625"/>
          <a:chOff x="438149" y="438149"/>
          <a:chExt cx="5516129" cy="809625"/>
        </a:xfrm>
      </xdr:grpSpPr>
      <xdr:pic>
        <xdr:nvPicPr>
          <xdr:cNvPr id="13" name="図 12">
            <a:extLst>
              <a:ext uri="{FF2B5EF4-FFF2-40B4-BE49-F238E27FC236}">
                <a16:creationId xmlns:a16="http://schemas.microsoft.com/office/drawing/2014/main" id="{00000000-0008-0000-0F00-00000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38149" y="447675"/>
            <a:ext cx="5516129" cy="80009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4" name="角丸四角形 13">
            <a:extLst>
              <a:ext uri="{FF2B5EF4-FFF2-40B4-BE49-F238E27FC236}">
                <a16:creationId xmlns:a16="http://schemas.microsoft.com/office/drawing/2014/main" id="{00000000-0008-0000-0F00-00000E000000}"/>
              </a:ext>
            </a:extLst>
          </xdr:cNvPr>
          <xdr:cNvSpPr/>
        </xdr:nvSpPr>
        <xdr:spPr bwMode="auto">
          <a:xfrm>
            <a:off x="1190625" y="438149"/>
            <a:ext cx="438150" cy="21907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5" name="角丸四角形 14">
            <a:extLst>
              <a:ext uri="{FF2B5EF4-FFF2-40B4-BE49-F238E27FC236}">
                <a16:creationId xmlns:a16="http://schemas.microsoft.com/office/drawing/2014/main" id="{00000000-0008-0000-0F00-00000F000000}"/>
              </a:ext>
            </a:extLst>
          </xdr:cNvPr>
          <xdr:cNvSpPr/>
        </xdr:nvSpPr>
        <xdr:spPr bwMode="auto">
          <a:xfrm>
            <a:off x="4162425" y="895351"/>
            <a:ext cx="239395" cy="21907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9</xdr:col>
      <xdr:colOff>447675</xdr:colOff>
      <xdr:row>4</xdr:row>
      <xdr:rowOff>66675</xdr:rowOff>
    </xdr:from>
    <xdr:to>
      <xdr:col>11</xdr:col>
      <xdr:colOff>387206</xdr:colOff>
      <xdr:row>12</xdr:row>
      <xdr:rowOff>160020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30115" y="988695"/>
          <a:ext cx="1021571" cy="18916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34289</xdr:colOff>
      <xdr:row>16</xdr:row>
      <xdr:rowOff>80338</xdr:rowOff>
    </xdr:from>
    <xdr:to>
      <xdr:col>12</xdr:col>
      <xdr:colOff>328186</xdr:colOff>
      <xdr:row>35</xdr:row>
      <xdr:rowOff>53340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2509" y="3471238"/>
          <a:ext cx="5201177" cy="31581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7</xdr:col>
      <xdr:colOff>114028</xdr:colOff>
      <xdr:row>17</xdr:row>
      <xdr:rowOff>0</xdr:rowOff>
    </xdr:from>
    <xdr:to>
      <xdr:col>7</xdr:col>
      <xdr:colOff>431129</xdr:colOff>
      <xdr:row>18</xdr:row>
      <xdr:rowOff>47666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/>
      </xdr:nvSpPr>
      <xdr:spPr bwMode="auto">
        <a:xfrm>
          <a:off x="3666853" y="3705225"/>
          <a:ext cx="317101" cy="21911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66675</xdr:colOff>
      <xdr:row>18</xdr:row>
      <xdr:rowOff>61361</xdr:rowOff>
    </xdr:from>
    <xdr:to>
      <xdr:col>7</xdr:col>
      <xdr:colOff>104254</xdr:colOff>
      <xdr:row>25</xdr:row>
      <xdr:rowOff>114300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CxnSpPr/>
      </xdr:nvCxnSpPr>
      <xdr:spPr>
        <a:xfrm flipV="1">
          <a:off x="1685925" y="3938036"/>
          <a:ext cx="1971154" cy="125308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18</xdr:row>
      <xdr:rowOff>95250</xdr:rowOff>
    </xdr:from>
    <xdr:to>
      <xdr:col>3</xdr:col>
      <xdr:colOff>142875</xdr:colOff>
      <xdr:row>19</xdr:row>
      <xdr:rowOff>66675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/>
      </xdr:nvSpPr>
      <xdr:spPr bwMode="auto">
        <a:xfrm>
          <a:off x="1076325" y="3971925"/>
          <a:ext cx="685800" cy="1428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257175</xdr:colOff>
      <xdr:row>25</xdr:row>
      <xdr:rowOff>57149</xdr:rowOff>
    </xdr:from>
    <xdr:to>
      <xdr:col>3</xdr:col>
      <xdr:colOff>38100</xdr:colOff>
      <xdr:row>31</xdr:row>
      <xdr:rowOff>47625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/>
      </xdr:nvSpPr>
      <xdr:spPr bwMode="auto">
        <a:xfrm>
          <a:off x="1362075" y="5133974"/>
          <a:ext cx="295275" cy="101917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295275</xdr:colOff>
      <xdr:row>25</xdr:row>
      <xdr:rowOff>76199</xdr:rowOff>
    </xdr:from>
    <xdr:to>
      <xdr:col>11</xdr:col>
      <xdr:colOff>533400</xdr:colOff>
      <xdr:row>26</xdr:row>
      <xdr:rowOff>76200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/>
      </xdr:nvSpPr>
      <xdr:spPr bwMode="auto">
        <a:xfrm>
          <a:off x="5048250" y="5153024"/>
          <a:ext cx="1438275" cy="17145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161925</xdr:colOff>
      <xdr:row>17</xdr:row>
      <xdr:rowOff>123825</xdr:rowOff>
    </xdr:from>
    <xdr:to>
      <xdr:col>7</xdr:col>
      <xdr:colOff>85725</xdr:colOff>
      <xdr:row>18</xdr:row>
      <xdr:rowOff>161926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CxnSpPr/>
      </xdr:nvCxnSpPr>
      <xdr:spPr>
        <a:xfrm flipH="1">
          <a:off x="1781175" y="3829050"/>
          <a:ext cx="1857375" cy="2095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22860</xdr:colOff>
      <xdr:row>6</xdr:row>
      <xdr:rowOff>91440</xdr:rowOff>
    </xdr:from>
    <xdr:to>
      <xdr:col>19</xdr:col>
      <xdr:colOff>601980</xdr:colOff>
      <xdr:row>25</xdr:row>
      <xdr:rowOff>60521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D2ED69-5117-4F5F-91AD-CAA69A5F7E8D}"/>
            </a:ext>
          </a:extLst>
        </xdr:cNvPr>
        <xdr:cNvGrpSpPr/>
      </xdr:nvGrpSpPr>
      <xdr:grpSpPr>
        <a:xfrm>
          <a:off x="7880985" y="1443990"/>
          <a:ext cx="3741420" cy="3569531"/>
          <a:chOff x="7101840" y="1440180"/>
          <a:chExt cx="3421380" cy="3520001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3626B363-6FEC-4D25-86AD-063F8DA684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145083" y="1440180"/>
            <a:ext cx="3378137" cy="352000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5" name="角丸四角形 17">
            <a:extLst>
              <a:ext uri="{FF2B5EF4-FFF2-40B4-BE49-F238E27FC236}">
                <a16:creationId xmlns:a16="http://schemas.microsoft.com/office/drawing/2014/main" id="{F17F8DB0-A597-41C7-B91C-3E3CA0F0B167}"/>
              </a:ext>
            </a:extLst>
          </xdr:cNvPr>
          <xdr:cNvSpPr/>
        </xdr:nvSpPr>
        <xdr:spPr bwMode="auto">
          <a:xfrm>
            <a:off x="9875520" y="1615440"/>
            <a:ext cx="327660" cy="19812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6" name="角丸四角形 17">
            <a:extLst>
              <a:ext uri="{FF2B5EF4-FFF2-40B4-BE49-F238E27FC236}">
                <a16:creationId xmlns:a16="http://schemas.microsoft.com/office/drawing/2014/main" id="{21BBB1C7-96B4-40EC-BF0B-33CC061A3D34}"/>
              </a:ext>
            </a:extLst>
          </xdr:cNvPr>
          <xdr:cNvSpPr/>
        </xdr:nvSpPr>
        <xdr:spPr bwMode="auto">
          <a:xfrm>
            <a:off x="7101840" y="1775460"/>
            <a:ext cx="411480" cy="41910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7" name="角丸四角形 17">
            <a:extLst>
              <a:ext uri="{FF2B5EF4-FFF2-40B4-BE49-F238E27FC236}">
                <a16:creationId xmlns:a16="http://schemas.microsoft.com/office/drawing/2014/main" id="{F2C27492-9A83-4375-99A5-BE5811F27DD9}"/>
              </a:ext>
            </a:extLst>
          </xdr:cNvPr>
          <xdr:cNvSpPr/>
        </xdr:nvSpPr>
        <xdr:spPr bwMode="auto">
          <a:xfrm>
            <a:off x="7147560" y="2293620"/>
            <a:ext cx="830580" cy="16764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28" name="直線矢印コネクタ 27">
            <a:extLst>
              <a:ext uri="{FF2B5EF4-FFF2-40B4-BE49-F238E27FC236}">
                <a16:creationId xmlns:a16="http://schemas.microsoft.com/office/drawing/2014/main" id="{E31DCC96-81B9-43D2-BEF7-A6D73C780AE1}"/>
              </a:ext>
            </a:extLst>
          </xdr:cNvPr>
          <xdr:cNvCxnSpPr/>
        </xdr:nvCxnSpPr>
        <xdr:spPr>
          <a:xfrm flipH="1">
            <a:off x="7520940" y="1744980"/>
            <a:ext cx="2324100" cy="228601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矢印コネクタ 28">
            <a:extLst>
              <a:ext uri="{FF2B5EF4-FFF2-40B4-BE49-F238E27FC236}">
                <a16:creationId xmlns:a16="http://schemas.microsoft.com/office/drawing/2014/main" id="{FC2042B5-E261-4D57-8356-6B39443805A6}"/>
              </a:ext>
            </a:extLst>
          </xdr:cNvPr>
          <xdr:cNvCxnSpPr/>
        </xdr:nvCxnSpPr>
        <xdr:spPr>
          <a:xfrm flipV="1">
            <a:off x="9616440" y="1828801"/>
            <a:ext cx="403339" cy="2087879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83820</xdr:colOff>
      <xdr:row>29</xdr:row>
      <xdr:rowOff>152400</xdr:rowOff>
    </xdr:from>
    <xdr:to>
      <xdr:col>19</xdr:col>
      <xdr:colOff>411480</xdr:colOff>
      <xdr:row>31</xdr:row>
      <xdr:rowOff>15240</xdr:rowOff>
    </xdr:to>
    <xdr:sp macro="" textlink="">
      <xdr:nvSpPr>
        <xdr:cNvPr id="30" name="角丸四角形 17">
          <a:extLst>
            <a:ext uri="{FF2B5EF4-FFF2-40B4-BE49-F238E27FC236}">
              <a16:creationId xmlns:a16="http://schemas.microsoft.com/office/drawing/2014/main" id="{FBEFF23D-7975-4B34-839B-2CB437DC37FD}"/>
            </a:ext>
          </a:extLst>
        </xdr:cNvPr>
        <xdr:cNvSpPr/>
      </xdr:nvSpPr>
      <xdr:spPr bwMode="auto">
        <a:xfrm>
          <a:off x="10005060" y="5722620"/>
          <a:ext cx="327660" cy="19812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373380</xdr:colOff>
      <xdr:row>43</xdr:row>
      <xdr:rowOff>30480</xdr:rowOff>
    </xdr:from>
    <xdr:to>
      <xdr:col>21</xdr:col>
      <xdr:colOff>83820</xdr:colOff>
      <xdr:row>44</xdr:row>
      <xdr:rowOff>60960</xdr:rowOff>
    </xdr:to>
    <xdr:sp macro="" textlink="">
      <xdr:nvSpPr>
        <xdr:cNvPr id="31" name="角丸四角形 17">
          <a:extLst>
            <a:ext uri="{FF2B5EF4-FFF2-40B4-BE49-F238E27FC236}">
              <a16:creationId xmlns:a16="http://schemas.microsoft.com/office/drawing/2014/main" id="{01B568C9-660C-421F-8B2E-45A09ADFC293}"/>
            </a:ext>
          </a:extLst>
        </xdr:cNvPr>
        <xdr:cNvSpPr/>
      </xdr:nvSpPr>
      <xdr:spPr bwMode="auto">
        <a:xfrm>
          <a:off x="10911840" y="7947660"/>
          <a:ext cx="327660" cy="19812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236220</xdr:colOff>
      <xdr:row>36</xdr:row>
      <xdr:rowOff>137160</xdr:rowOff>
    </xdr:from>
    <xdr:to>
      <xdr:col>27</xdr:col>
      <xdr:colOff>243840</xdr:colOff>
      <xdr:row>37</xdr:row>
      <xdr:rowOff>129540</xdr:rowOff>
    </xdr:to>
    <xdr:sp macro="" textlink="">
      <xdr:nvSpPr>
        <xdr:cNvPr id="32" name="角丸四角形 17">
          <a:extLst>
            <a:ext uri="{FF2B5EF4-FFF2-40B4-BE49-F238E27FC236}">
              <a16:creationId xmlns:a16="http://schemas.microsoft.com/office/drawing/2014/main" id="{AB452040-0D02-4E50-B225-1DE7A145F618}"/>
            </a:ext>
          </a:extLst>
        </xdr:cNvPr>
        <xdr:cNvSpPr/>
      </xdr:nvSpPr>
      <xdr:spPr bwMode="auto">
        <a:xfrm>
          <a:off x="14478000" y="6880860"/>
          <a:ext cx="624840" cy="16002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601980</xdr:colOff>
      <xdr:row>31</xdr:row>
      <xdr:rowOff>106680</xdr:rowOff>
    </xdr:from>
    <xdr:to>
      <xdr:col>15</xdr:col>
      <xdr:colOff>251460</xdr:colOff>
      <xdr:row>32</xdr:row>
      <xdr:rowOff>129540</xdr:rowOff>
    </xdr:to>
    <xdr:sp macro="" textlink="">
      <xdr:nvSpPr>
        <xdr:cNvPr id="33" name="角丸四角形 17">
          <a:extLst>
            <a:ext uri="{FF2B5EF4-FFF2-40B4-BE49-F238E27FC236}">
              <a16:creationId xmlns:a16="http://schemas.microsoft.com/office/drawing/2014/main" id="{514B5ACD-6A84-4BA7-9B56-BCE6C731B5F6}"/>
            </a:ext>
          </a:extLst>
        </xdr:cNvPr>
        <xdr:cNvSpPr/>
      </xdr:nvSpPr>
      <xdr:spPr bwMode="auto">
        <a:xfrm>
          <a:off x="7018020" y="6012180"/>
          <a:ext cx="868680" cy="1905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22860</xdr:colOff>
      <xdr:row>37</xdr:row>
      <xdr:rowOff>144780</xdr:rowOff>
    </xdr:from>
    <xdr:to>
      <xdr:col>26</xdr:col>
      <xdr:colOff>251460</xdr:colOff>
      <xdr:row>38</xdr:row>
      <xdr:rowOff>144780</xdr:rowOff>
    </xdr:to>
    <xdr:sp macro="" textlink="">
      <xdr:nvSpPr>
        <xdr:cNvPr id="34" name="角丸四角形 17">
          <a:extLst>
            <a:ext uri="{FF2B5EF4-FFF2-40B4-BE49-F238E27FC236}">
              <a16:creationId xmlns:a16="http://schemas.microsoft.com/office/drawing/2014/main" id="{804F6A3D-C9BF-4C0A-8C03-C1C9442565FB}"/>
            </a:ext>
          </a:extLst>
        </xdr:cNvPr>
        <xdr:cNvSpPr/>
      </xdr:nvSpPr>
      <xdr:spPr bwMode="auto">
        <a:xfrm>
          <a:off x="14264640" y="7056120"/>
          <a:ext cx="228600" cy="16764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304800</xdr:colOff>
      <xdr:row>40</xdr:row>
      <xdr:rowOff>106680</xdr:rowOff>
    </xdr:from>
    <xdr:to>
      <xdr:col>27</xdr:col>
      <xdr:colOff>434340</xdr:colOff>
      <xdr:row>41</xdr:row>
      <xdr:rowOff>129540</xdr:rowOff>
    </xdr:to>
    <xdr:sp macro="" textlink="">
      <xdr:nvSpPr>
        <xdr:cNvPr id="35" name="角丸四角形 17">
          <a:extLst>
            <a:ext uri="{FF2B5EF4-FFF2-40B4-BE49-F238E27FC236}">
              <a16:creationId xmlns:a16="http://schemas.microsoft.com/office/drawing/2014/main" id="{09107C4B-053E-4A79-B58F-479660FD2522}"/>
            </a:ext>
          </a:extLst>
        </xdr:cNvPr>
        <xdr:cNvSpPr/>
      </xdr:nvSpPr>
      <xdr:spPr bwMode="auto">
        <a:xfrm>
          <a:off x="13929360" y="7520940"/>
          <a:ext cx="1363980" cy="1905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297180</xdr:colOff>
      <xdr:row>31</xdr:row>
      <xdr:rowOff>8379</xdr:rowOff>
    </xdr:from>
    <xdr:to>
      <xdr:col>19</xdr:col>
      <xdr:colOff>114300</xdr:colOff>
      <xdr:row>32</xdr:row>
      <xdr:rowOff>68580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3C05B03F-3CD3-4F26-88A1-0B5B5892010A}"/>
            </a:ext>
          </a:extLst>
        </xdr:cNvPr>
        <xdr:cNvCxnSpPr/>
      </xdr:nvCxnSpPr>
      <xdr:spPr>
        <a:xfrm flipH="1">
          <a:off x="7932420" y="5913879"/>
          <a:ext cx="2103120" cy="22784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296659</xdr:colOff>
      <xdr:row>31</xdr:row>
      <xdr:rowOff>23621</xdr:rowOff>
    </xdr:from>
    <xdr:to>
      <xdr:col>20</xdr:col>
      <xdr:colOff>487680</xdr:colOff>
      <xdr:row>42</xdr:row>
      <xdr:rowOff>160020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6409646E-034A-41BD-BEF8-FB0E05A5B2F4}"/>
            </a:ext>
          </a:extLst>
        </xdr:cNvPr>
        <xdr:cNvCxnSpPr/>
      </xdr:nvCxnSpPr>
      <xdr:spPr>
        <a:xfrm flipH="1" flipV="1">
          <a:off x="10217899" y="5929121"/>
          <a:ext cx="808241" cy="198043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466725</xdr:colOff>
      <xdr:row>5</xdr:row>
      <xdr:rowOff>266699</xdr:rowOff>
    </xdr:from>
    <xdr:to>
      <xdr:col>18</xdr:col>
      <xdr:colOff>238125</xdr:colOff>
      <xdr:row>15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466725</xdr:colOff>
      <xdr:row>16</xdr:row>
      <xdr:rowOff>0</xdr:rowOff>
    </xdr:from>
    <xdr:to>
      <xdr:col>18</xdr:col>
      <xdr:colOff>238125</xdr:colOff>
      <xdr:row>25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2085975</xdr:colOff>
      <xdr:row>3</xdr:row>
      <xdr:rowOff>106800</xdr:rowOff>
    </xdr:from>
    <xdr:to>
      <xdr:col>9</xdr:col>
      <xdr:colOff>389709</xdr:colOff>
      <xdr:row>8</xdr:row>
      <xdr:rowOff>123825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4810125" y="783075"/>
          <a:ext cx="3656784" cy="845700"/>
          <a:chOff x="5934075" y="2183250"/>
          <a:chExt cx="3656784" cy="84570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11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934075" y="2183250"/>
            <a:ext cx="3656784" cy="8457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1" name="角丸四角形 20">
            <a:extLst>
              <a:ext uri="{FF2B5EF4-FFF2-40B4-BE49-F238E27FC236}">
                <a16:creationId xmlns:a16="http://schemas.microsoft.com/office/drawing/2014/main" id="{00000000-0008-0000-1100-000015000000}"/>
              </a:ext>
            </a:extLst>
          </xdr:cNvPr>
          <xdr:cNvSpPr/>
        </xdr:nvSpPr>
        <xdr:spPr>
          <a:xfrm>
            <a:off x="6134100" y="2514600"/>
            <a:ext cx="342900" cy="4667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4" name="角丸四角形 23">
            <a:extLst>
              <a:ext uri="{FF2B5EF4-FFF2-40B4-BE49-F238E27FC236}">
                <a16:creationId xmlns:a16="http://schemas.microsoft.com/office/drawing/2014/main" id="{00000000-0008-0000-1100-000018000000}"/>
              </a:ext>
            </a:extLst>
          </xdr:cNvPr>
          <xdr:cNvSpPr/>
        </xdr:nvSpPr>
        <xdr:spPr>
          <a:xfrm>
            <a:off x="8258175" y="2352675"/>
            <a:ext cx="342900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1</xdr:col>
      <xdr:colOff>47625</xdr:colOff>
      <xdr:row>9</xdr:row>
      <xdr:rowOff>95250</xdr:rowOff>
    </xdr:from>
    <xdr:to>
      <xdr:col>5</xdr:col>
      <xdr:colOff>1268689</xdr:colOff>
      <xdr:row>19</xdr:row>
      <xdr:rowOff>57150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1800225"/>
          <a:ext cx="3802339" cy="199072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0</xdr:row>
      <xdr:rowOff>409575</xdr:rowOff>
    </xdr:from>
    <xdr:to>
      <xdr:col>9</xdr:col>
      <xdr:colOff>304800</xdr:colOff>
      <xdr:row>0</xdr:row>
      <xdr:rowOff>409575</xdr:rowOff>
    </xdr:to>
    <xdr:sp macro="" textlink="">
      <xdr:nvSpPr>
        <xdr:cNvPr id="26626" name="Line 5">
          <a:extLst>
            <a:ext uri="{FF2B5EF4-FFF2-40B4-BE49-F238E27FC236}">
              <a16:creationId xmlns:a16="http://schemas.microsoft.com/office/drawing/2014/main" id="{00000000-0008-0000-1100-000002680000}"/>
            </a:ext>
          </a:extLst>
        </xdr:cNvPr>
        <xdr:cNvSpPr>
          <a:spLocks noChangeShapeType="1"/>
        </xdr:cNvSpPr>
      </xdr:nvSpPr>
      <xdr:spPr bwMode="auto">
        <a:xfrm>
          <a:off x="114300" y="409575"/>
          <a:ext cx="8277225" cy="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314326</xdr:colOff>
      <xdr:row>14</xdr:row>
      <xdr:rowOff>85725</xdr:rowOff>
    </xdr:from>
    <xdr:to>
      <xdr:col>5</xdr:col>
      <xdr:colOff>38100</xdr:colOff>
      <xdr:row>16</xdr:row>
      <xdr:rowOff>123825</xdr:rowOff>
    </xdr:to>
    <xdr:sp macro="" textlink="">
      <xdr:nvSpPr>
        <xdr:cNvPr id="25" name="Text Box 19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SpPr txBox="1">
          <a:spLocks noChangeArrowheads="1"/>
        </xdr:cNvSpPr>
      </xdr:nvSpPr>
      <xdr:spPr bwMode="auto">
        <a:xfrm>
          <a:off x="1828801" y="2819400"/>
          <a:ext cx="933449" cy="43815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  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↑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ここまでドラッグ</a:t>
          </a:r>
        </a:p>
      </xdr:txBody>
    </xdr:sp>
    <xdr:clientData/>
  </xdr:twoCellAnchor>
  <xdr:twoCellAnchor>
    <xdr:from>
      <xdr:col>5</xdr:col>
      <xdr:colOff>781050</xdr:colOff>
      <xdr:row>11</xdr:row>
      <xdr:rowOff>38100</xdr:rowOff>
    </xdr:from>
    <xdr:to>
      <xdr:col>5</xdr:col>
      <xdr:colOff>1228725</xdr:colOff>
      <xdr:row>12</xdr:row>
      <xdr:rowOff>76200</xdr:rowOff>
    </xdr:to>
    <xdr:sp macro="" textlink="">
      <xdr:nvSpPr>
        <xdr:cNvPr id="26631" name="AutoShape 19">
          <a:extLst>
            <a:ext uri="{FF2B5EF4-FFF2-40B4-BE49-F238E27FC236}">
              <a16:creationId xmlns:a16="http://schemas.microsoft.com/office/drawing/2014/main" id="{00000000-0008-0000-1100-000007680000}"/>
            </a:ext>
          </a:extLst>
        </xdr:cNvPr>
        <xdr:cNvSpPr>
          <a:spLocks noChangeArrowheads="1"/>
        </xdr:cNvSpPr>
      </xdr:nvSpPr>
      <xdr:spPr bwMode="auto">
        <a:xfrm>
          <a:off x="3505200" y="2171700"/>
          <a:ext cx="447675" cy="238125"/>
        </a:xfrm>
        <a:prstGeom prst="leftRightArrow">
          <a:avLst>
            <a:gd name="adj1" fmla="val 50000"/>
            <a:gd name="adj2" fmla="val 50003"/>
          </a:avLst>
        </a:prstGeom>
        <a:solidFill>
          <a:srgbClr val="558ED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361950</xdr:colOff>
      <xdr:row>20</xdr:row>
      <xdr:rowOff>57149</xdr:rowOff>
    </xdr:from>
    <xdr:to>
      <xdr:col>9</xdr:col>
      <xdr:colOff>523875</xdr:colOff>
      <xdr:row>25</xdr:row>
      <xdr:rowOff>47625</xdr:rowOff>
    </xdr:to>
    <xdr:sp macro="" textlink="">
      <xdr:nvSpPr>
        <xdr:cNvPr id="34" name="Text Box 19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SpPr txBox="1">
          <a:spLocks noChangeArrowheads="1"/>
        </xdr:cNvSpPr>
      </xdr:nvSpPr>
      <xdr:spPr bwMode="auto">
        <a:xfrm>
          <a:off x="1876425" y="3990974"/>
          <a:ext cx="6724650" cy="990601"/>
        </a:xfrm>
        <a:prstGeom prst="rect">
          <a:avLst/>
        </a:prstGeom>
        <a:solidFill>
          <a:srgbClr val="FFCCFF"/>
        </a:solidFill>
        <a:ln w="19050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wrap="square" lIns="36000" tIns="108000" rIns="36000" bIns="36000" anchor="t" upright="1"/>
        <a:lstStyle/>
        <a:p>
          <a:pPr marL="0" indent="0"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☆通常の画面表示に戻したい場合は 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indent="0"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「表示」→「標準」をクリックします</a:t>
          </a:r>
        </a:p>
      </xdr:txBody>
    </xdr:sp>
    <xdr:clientData/>
  </xdr:twoCellAnchor>
  <xdr:twoCellAnchor>
    <xdr:from>
      <xdr:col>5</xdr:col>
      <xdr:colOff>1352551</xdr:colOff>
      <xdr:row>10</xdr:row>
      <xdr:rowOff>88232</xdr:rowOff>
    </xdr:from>
    <xdr:to>
      <xdr:col>5</xdr:col>
      <xdr:colOff>1895478</xdr:colOff>
      <xdr:row>13</xdr:row>
      <xdr:rowOff>116807</xdr:rowOff>
    </xdr:to>
    <xdr:sp macro="" textlink="">
      <xdr:nvSpPr>
        <xdr:cNvPr id="37" name="下矢印 36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SpPr/>
      </xdr:nvSpPr>
      <xdr:spPr>
        <a:xfrm rot="16200000">
          <a:off x="4033840" y="2064668"/>
          <a:ext cx="628650" cy="542927"/>
        </a:xfrm>
        <a:prstGeom prst="downArrow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1922303</xdr:colOff>
      <xdr:row>9</xdr:row>
      <xdr:rowOff>113113</xdr:rowOff>
    </xdr:from>
    <xdr:to>
      <xdr:col>9</xdr:col>
      <xdr:colOff>532492</xdr:colOff>
      <xdr:row>19</xdr:row>
      <xdr:rowOff>66675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46453" y="1818088"/>
          <a:ext cx="3963239" cy="1982387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5</xdr:row>
      <xdr:rowOff>142178</xdr:rowOff>
    </xdr:from>
    <xdr:to>
      <xdr:col>11</xdr:col>
      <xdr:colOff>38100</xdr:colOff>
      <xdr:row>9</xdr:row>
      <xdr:rowOff>66675</xdr:rowOff>
    </xdr:to>
    <xdr:pic>
      <xdr:nvPicPr>
        <xdr:cNvPr id="26638" name="il_fi" descr="011971c">
          <a:extLst>
            <a:ext uri="{FF2B5EF4-FFF2-40B4-BE49-F238E27FC236}">
              <a16:creationId xmlns:a16="http://schemas.microsoft.com/office/drawing/2014/main" id="{00000000-0008-0000-1100-00000E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77175" y="1104203"/>
          <a:ext cx="1609725" cy="667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2095500</xdr:colOff>
      <xdr:row>20</xdr:row>
      <xdr:rowOff>135862</xdr:rowOff>
    </xdr:from>
    <xdr:to>
      <xdr:col>9</xdr:col>
      <xdr:colOff>399234</xdr:colOff>
      <xdr:row>24</xdr:row>
      <xdr:rowOff>181462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19650" y="4069687"/>
          <a:ext cx="3656784" cy="8457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2057400</xdr:colOff>
      <xdr:row>22</xdr:row>
      <xdr:rowOff>28575</xdr:rowOff>
    </xdr:from>
    <xdr:to>
      <xdr:col>5</xdr:col>
      <xdr:colOff>2400300</xdr:colOff>
      <xdr:row>24</xdr:row>
      <xdr:rowOff>95250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/>
      </xdr:nvSpPr>
      <xdr:spPr>
        <a:xfrm>
          <a:off x="4781550" y="4362450"/>
          <a:ext cx="342900" cy="4667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447675</xdr:colOff>
      <xdr:row>21</xdr:row>
      <xdr:rowOff>66675</xdr:rowOff>
    </xdr:from>
    <xdr:to>
      <xdr:col>8</xdr:col>
      <xdr:colOff>104775</xdr:colOff>
      <xdr:row>22</xdr:row>
      <xdr:rowOff>66675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/>
      </xdr:nvSpPr>
      <xdr:spPr>
        <a:xfrm>
          <a:off x="7153275" y="4200525"/>
          <a:ext cx="342900" cy="2000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156530</xdr:rowOff>
    </xdr:from>
    <xdr:to>
      <xdr:col>5</xdr:col>
      <xdr:colOff>1304387</xdr:colOff>
      <xdr:row>15</xdr:row>
      <xdr:rowOff>85542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632905"/>
          <a:ext cx="3314162" cy="11291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10</xdr:col>
      <xdr:colOff>419100</xdr:colOff>
      <xdr:row>1</xdr:row>
      <xdr:rowOff>19050</xdr:rowOff>
    </xdr:to>
    <xdr:sp macro="" textlink="">
      <xdr:nvSpPr>
        <xdr:cNvPr id="24578" name="Line 5">
          <a:extLst>
            <a:ext uri="{FF2B5EF4-FFF2-40B4-BE49-F238E27FC236}">
              <a16:creationId xmlns:a16="http://schemas.microsoft.com/office/drawing/2014/main" id="{00000000-0008-0000-1200-000002600000}"/>
            </a:ext>
          </a:extLst>
        </xdr:cNvPr>
        <xdr:cNvSpPr>
          <a:spLocks noChangeShapeType="1"/>
        </xdr:cNvSpPr>
      </xdr:nvSpPr>
      <xdr:spPr bwMode="auto">
        <a:xfrm>
          <a:off x="219075" y="428625"/>
          <a:ext cx="7267575" cy="1905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819150</xdr:colOff>
      <xdr:row>11</xdr:row>
      <xdr:rowOff>85725</xdr:rowOff>
    </xdr:from>
    <xdr:to>
      <xdr:col>5</xdr:col>
      <xdr:colOff>1257300</xdr:colOff>
      <xdr:row>15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/>
      </xdr:nvSpPr>
      <xdr:spPr>
        <a:xfrm>
          <a:off x="3095625" y="2076450"/>
          <a:ext cx="438150" cy="6000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523874</xdr:colOff>
      <xdr:row>10</xdr:row>
      <xdr:rowOff>28575</xdr:rowOff>
    </xdr:from>
    <xdr:to>
      <xdr:col>5</xdr:col>
      <xdr:colOff>85724</xdr:colOff>
      <xdr:row>11</xdr:row>
      <xdr:rowOff>123824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/>
      </xdr:nvSpPr>
      <xdr:spPr>
        <a:xfrm>
          <a:off x="1514474" y="1847850"/>
          <a:ext cx="847725" cy="26669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228600</xdr:colOff>
      <xdr:row>15</xdr:row>
      <xdr:rowOff>161925</xdr:rowOff>
    </xdr:from>
    <xdr:to>
      <xdr:col>6</xdr:col>
      <xdr:colOff>47625</xdr:colOff>
      <xdr:row>30</xdr:row>
      <xdr:rowOff>103930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75" y="2838450"/>
          <a:ext cx="3667125" cy="251375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4</xdr:col>
      <xdr:colOff>380999</xdr:colOff>
      <xdr:row>19</xdr:row>
      <xdr:rowOff>47626</xdr:rowOff>
    </xdr:from>
    <xdr:to>
      <xdr:col>5</xdr:col>
      <xdr:colOff>1562099</xdr:colOff>
      <xdr:row>20</xdr:row>
      <xdr:rowOff>47626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/>
      </xdr:nvSpPr>
      <xdr:spPr>
        <a:xfrm>
          <a:off x="1371599" y="3409951"/>
          <a:ext cx="2466975" cy="1714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6</xdr:col>
      <xdr:colOff>197744</xdr:colOff>
      <xdr:row>8</xdr:row>
      <xdr:rowOff>66675</xdr:rowOff>
    </xdr:from>
    <xdr:to>
      <xdr:col>12</xdr:col>
      <xdr:colOff>628651</xdr:colOff>
      <xdr:row>26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74419" y="1543050"/>
          <a:ext cx="4802882" cy="3171826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9</xdr:row>
      <xdr:rowOff>152398</xdr:rowOff>
    </xdr:from>
    <xdr:to>
      <xdr:col>12</xdr:col>
      <xdr:colOff>628650</xdr:colOff>
      <xdr:row>14</xdr:row>
      <xdr:rowOff>9525</xdr:rowOff>
    </xdr:to>
    <xdr:sp macro="" textlink="">
      <xdr:nvSpPr>
        <xdr:cNvPr id="13" name="Oval 35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Arrowheads="1"/>
        </xdr:cNvSpPr>
      </xdr:nvSpPr>
      <xdr:spPr bwMode="auto">
        <a:xfrm>
          <a:off x="4038600" y="1800223"/>
          <a:ext cx="4838700" cy="714377"/>
        </a:xfrm>
        <a:prstGeom prst="roundRect">
          <a:avLst>
            <a:gd name="adj" fmla="val 10000"/>
          </a:avLst>
        </a:prstGeom>
        <a:noFill/>
        <a:ln w="2857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352425</xdr:rowOff>
    </xdr:from>
    <xdr:to>
      <xdr:col>15</xdr:col>
      <xdr:colOff>1228725</xdr:colOff>
      <xdr:row>0</xdr:row>
      <xdr:rowOff>390525</xdr:rowOff>
    </xdr:to>
    <xdr:sp macro="" textlink="">
      <xdr:nvSpPr>
        <xdr:cNvPr id="4098" name="Line 5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ShapeType="1"/>
        </xdr:cNvSpPr>
      </xdr:nvSpPr>
      <xdr:spPr bwMode="auto">
        <a:xfrm>
          <a:off x="133350" y="352425"/>
          <a:ext cx="8629650" cy="3810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13</xdr:col>
      <xdr:colOff>1504950</xdr:colOff>
      <xdr:row>4</xdr:row>
      <xdr:rowOff>114300</xdr:rowOff>
    </xdr:from>
    <xdr:to>
      <xdr:col>13</xdr:col>
      <xdr:colOff>685800</xdr:colOff>
      <xdr:row>4</xdr:row>
      <xdr:rowOff>114300</xdr:rowOff>
    </xdr:to>
    <xdr:sp macro="" textlink="">
      <xdr:nvSpPr>
        <xdr:cNvPr id="4101" name="Line 14">
          <a:extLst>
            <a:ext uri="{FF2B5EF4-FFF2-40B4-BE49-F238E27FC236}">
              <a16:creationId xmlns:a16="http://schemas.microsoft.com/office/drawing/2014/main" id="{00000000-0008-0000-0100-000005100000}"/>
            </a:ext>
          </a:extLst>
        </xdr:cNvPr>
        <xdr:cNvSpPr>
          <a:spLocks noChangeShapeType="1"/>
        </xdr:cNvSpPr>
      </xdr:nvSpPr>
      <xdr:spPr bwMode="auto">
        <a:xfrm>
          <a:off x="9086850" y="923925"/>
          <a:ext cx="0" cy="0"/>
        </a:xfrm>
        <a:prstGeom prst="line">
          <a:avLst/>
        </a:prstGeom>
        <a:noFill/>
        <a:ln w="38100">
          <a:solidFill>
            <a:srgbClr val="558ED5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133346</xdr:colOff>
      <xdr:row>2</xdr:row>
      <xdr:rowOff>142874</xdr:rowOff>
    </xdr:from>
    <xdr:to>
      <xdr:col>18</xdr:col>
      <xdr:colOff>457200</xdr:colOff>
      <xdr:row>5</xdr:row>
      <xdr:rowOff>171449</xdr:rowOff>
    </xdr:to>
    <xdr:sp macro="" textlink="">
      <xdr:nvSpPr>
        <xdr:cNvPr id="25" name="Text Box 1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5410196" y="942974"/>
          <a:ext cx="3762379" cy="809625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wrap="square" lIns="144000" tIns="36000" rIns="36000" bIns="36000" anchor="ctr" anchorCtr="0" upright="1"/>
        <a:lstStyle/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rPr>
            <a:t>引数</a:t>
          </a: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  <a:cs typeface="+mn-cs"/>
            </a:rPr>
            <a:t>とは、</a:t>
          </a:r>
          <a:r>
            <a:rPr lang="ja-JP" altLang="en-US" sz="1100" b="1" i="0" u="none" strike="noStrike" baseline="0">
              <a:solidFill>
                <a:srgbClr val="FF6600"/>
              </a:solidFill>
              <a:latin typeface="ＭＳ Ｐゴシック"/>
              <a:ea typeface="ＭＳ Ｐゴシック"/>
              <a:cs typeface="+mn-cs"/>
            </a:rPr>
            <a:t>関数</a:t>
          </a: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  <a:cs typeface="+mn-cs"/>
            </a:rPr>
            <a:t>に引き渡すデータのことです。　</a:t>
          </a:r>
          <a:endParaRPr lang="en-US" altLang="ja-JP" sz="1100" b="0" i="0" u="none" strike="noStrike" baseline="0">
            <a:solidFill>
              <a:schemeClr val="bg1">
                <a:lumMod val="50000"/>
              </a:schemeClr>
            </a:solidFill>
            <a:latin typeface="ＭＳ Ｐゴシック"/>
            <a:ea typeface="ＭＳ Ｐゴシック"/>
            <a:cs typeface="+mn-cs"/>
          </a:endParaRPr>
        </a:p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6600"/>
              </a:solidFill>
              <a:latin typeface="ＭＳ Ｐゴシック"/>
              <a:ea typeface="ＭＳ Ｐゴシック"/>
              <a:cs typeface="+mn-cs"/>
            </a:rPr>
            <a:t>関数</a:t>
          </a: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  <a:cs typeface="+mn-cs"/>
            </a:rPr>
            <a:t>は引数を元に計算をし「</a:t>
          </a:r>
          <a:r>
            <a:rPr lang="ja-JP" altLang="en-US" sz="1100" b="1" i="0" u="none" strike="noStrike" baseline="0">
              <a:solidFill>
                <a:srgbClr val="FF6600"/>
              </a:solidFill>
              <a:latin typeface="ＭＳ Ｐゴシック"/>
              <a:ea typeface="ＭＳ Ｐゴシック"/>
              <a:cs typeface="+mn-cs"/>
            </a:rPr>
            <a:t>戻り値</a:t>
          </a: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  <a:cs typeface="+mn-cs"/>
            </a:rPr>
            <a:t>」を返します。</a:t>
          </a:r>
        </a:p>
        <a:p>
          <a:pPr marL="0" indent="0" algn="l" rtl="0"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  <a:cs typeface="+mn-cs"/>
            </a:rPr>
            <a:t>引数に指定できるデータは、関数によって種類や</a:t>
          </a:r>
          <a:endParaRPr lang="en-US" altLang="ja-JP" sz="1100" b="0" i="0" u="none" strike="noStrike" baseline="0">
            <a:solidFill>
              <a:schemeClr val="bg1">
                <a:lumMod val="50000"/>
              </a:schemeClr>
            </a:solidFill>
            <a:latin typeface="ＭＳ Ｐゴシック"/>
            <a:ea typeface="ＭＳ Ｐゴシック"/>
            <a:cs typeface="+mn-cs"/>
          </a:endParaRPr>
        </a:p>
        <a:p>
          <a:pPr marL="0" indent="0" algn="l" rtl="0"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  <a:cs typeface="+mn-cs"/>
            </a:rPr>
            <a:t>数が決まっています。 </a:t>
          </a:r>
        </a:p>
      </xdr:txBody>
    </xdr:sp>
    <xdr:clientData/>
  </xdr:twoCellAnchor>
  <xdr:twoCellAnchor>
    <xdr:from>
      <xdr:col>11</xdr:col>
      <xdr:colOff>28577</xdr:colOff>
      <xdr:row>5</xdr:row>
      <xdr:rowOff>200025</xdr:rowOff>
    </xdr:from>
    <xdr:to>
      <xdr:col>11</xdr:col>
      <xdr:colOff>38100</xdr:colOff>
      <xdr:row>20</xdr:row>
      <xdr:rowOff>161925</xdr:rowOff>
    </xdr:to>
    <xdr:cxnSp macro="">
      <xdr:nvCxnSpPr>
        <xdr:cNvPr id="4103" name="直線コネクタ 30">
          <a:extLst>
            <a:ext uri="{FF2B5EF4-FFF2-40B4-BE49-F238E27FC236}">
              <a16:creationId xmlns:a16="http://schemas.microsoft.com/office/drawing/2014/main" id="{00000000-0008-0000-0100-000007100000}"/>
            </a:ext>
          </a:extLst>
        </xdr:cNvPr>
        <xdr:cNvCxnSpPr>
          <a:cxnSpLocks noChangeShapeType="1"/>
        </xdr:cNvCxnSpPr>
      </xdr:nvCxnSpPr>
      <xdr:spPr bwMode="auto">
        <a:xfrm flipH="1">
          <a:off x="5229227" y="1333500"/>
          <a:ext cx="9523" cy="3162300"/>
        </a:xfrm>
        <a:prstGeom prst="line">
          <a:avLst/>
        </a:prstGeom>
        <a:noFill/>
        <a:ln w="285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</xdr:spPr>
    </xdr:cxnSp>
    <xdr:clientData/>
  </xdr:twoCellAnchor>
  <xdr:twoCellAnchor>
    <xdr:from>
      <xdr:col>1</xdr:col>
      <xdr:colOff>47625</xdr:colOff>
      <xdr:row>10</xdr:row>
      <xdr:rowOff>133350</xdr:rowOff>
    </xdr:from>
    <xdr:to>
      <xdr:col>7</xdr:col>
      <xdr:colOff>800100</xdr:colOff>
      <xdr:row>10</xdr:row>
      <xdr:rowOff>133350</xdr:rowOff>
    </xdr:to>
    <xdr:sp macro="" textlink="">
      <xdr:nvSpPr>
        <xdr:cNvPr id="4104" name="Line 5">
          <a:extLst>
            <a:ext uri="{FF2B5EF4-FFF2-40B4-BE49-F238E27FC236}">
              <a16:creationId xmlns:a16="http://schemas.microsoft.com/office/drawing/2014/main" id="{00000000-0008-0000-0100-000008100000}"/>
            </a:ext>
          </a:extLst>
        </xdr:cNvPr>
        <xdr:cNvSpPr>
          <a:spLocks noChangeShapeType="1"/>
        </xdr:cNvSpPr>
      </xdr:nvSpPr>
      <xdr:spPr bwMode="auto">
        <a:xfrm>
          <a:off x="114300" y="2409825"/>
          <a:ext cx="4857750" cy="0"/>
        </a:xfrm>
        <a:prstGeom prst="line">
          <a:avLst/>
        </a:prstGeom>
        <a:noFill/>
        <a:ln w="19050">
          <a:solidFill>
            <a:schemeClr val="bg1">
              <a:lumMod val="65000"/>
            </a:schemeClr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371474</xdr:colOff>
      <xdr:row>8</xdr:row>
      <xdr:rowOff>47625</xdr:rowOff>
    </xdr:from>
    <xdr:to>
      <xdr:col>6</xdr:col>
      <xdr:colOff>123824</xdr:colOff>
      <xdr:row>8</xdr:row>
      <xdr:rowOff>47625</xdr:rowOff>
    </xdr:to>
    <xdr:sp macro="" textlink="">
      <xdr:nvSpPr>
        <xdr:cNvPr id="4106" name="Line 13">
          <a:extLst>
            <a:ext uri="{FF2B5EF4-FFF2-40B4-BE49-F238E27FC236}">
              <a16:creationId xmlns:a16="http://schemas.microsoft.com/office/drawing/2014/main" id="{00000000-0008-0000-0100-00000A100000}"/>
            </a:ext>
          </a:extLst>
        </xdr:cNvPr>
        <xdr:cNvSpPr>
          <a:spLocks noChangeShapeType="1"/>
        </xdr:cNvSpPr>
      </xdr:nvSpPr>
      <xdr:spPr bwMode="auto">
        <a:xfrm>
          <a:off x="3067049" y="2314575"/>
          <a:ext cx="571500" cy="0"/>
        </a:xfrm>
        <a:prstGeom prst="line">
          <a:avLst/>
        </a:prstGeom>
        <a:noFill/>
        <a:ln w="38100">
          <a:solidFill>
            <a:srgbClr val="558ED5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28574</xdr:colOff>
      <xdr:row>18</xdr:row>
      <xdr:rowOff>85723</xdr:rowOff>
    </xdr:from>
    <xdr:to>
      <xdr:col>4</xdr:col>
      <xdr:colOff>285750</xdr:colOff>
      <xdr:row>18</xdr:row>
      <xdr:rowOff>85724</xdr:rowOff>
    </xdr:to>
    <xdr:sp macro="" textlink="">
      <xdr:nvSpPr>
        <xdr:cNvPr id="21" name="Line 1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2276474" y="4438648"/>
          <a:ext cx="257176" cy="1"/>
        </a:xfrm>
        <a:prstGeom prst="line">
          <a:avLst/>
        </a:prstGeom>
        <a:noFill/>
        <a:ln w="38100">
          <a:solidFill>
            <a:srgbClr val="558ED5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9526</xdr:colOff>
      <xdr:row>18</xdr:row>
      <xdr:rowOff>104775</xdr:rowOff>
    </xdr:from>
    <xdr:to>
      <xdr:col>7</xdr:col>
      <xdr:colOff>342900</xdr:colOff>
      <xdr:row>18</xdr:row>
      <xdr:rowOff>104775</xdr:rowOff>
    </xdr:to>
    <xdr:sp macro="" textlink="">
      <xdr:nvSpPr>
        <xdr:cNvPr id="22" name="Line 1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4343401" y="4457700"/>
          <a:ext cx="333374" cy="0"/>
        </a:xfrm>
        <a:prstGeom prst="line">
          <a:avLst/>
        </a:prstGeom>
        <a:noFill/>
        <a:ln w="38100">
          <a:solidFill>
            <a:srgbClr val="558ED5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</xdr:col>
      <xdr:colOff>419100</xdr:colOff>
      <xdr:row>6</xdr:row>
      <xdr:rowOff>215521</xdr:rowOff>
    </xdr:from>
    <xdr:to>
      <xdr:col>5</xdr:col>
      <xdr:colOff>113892</xdr:colOff>
      <xdr:row>10</xdr:row>
      <xdr:rowOff>76068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2025271"/>
          <a:ext cx="2247492" cy="72732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3</xdr:col>
      <xdr:colOff>95250</xdr:colOff>
      <xdr:row>7</xdr:row>
      <xdr:rowOff>19050</xdr:rowOff>
    </xdr:from>
    <xdr:to>
      <xdr:col>4</xdr:col>
      <xdr:colOff>390525</xdr:colOff>
      <xdr:row>8</xdr:row>
      <xdr:rowOff>57150</xdr:rowOff>
    </xdr:to>
    <xdr:sp macro="" textlink="">
      <xdr:nvSpPr>
        <xdr:cNvPr id="23" name="Oval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1895475" y="2057400"/>
          <a:ext cx="742950" cy="266700"/>
        </a:xfrm>
        <a:prstGeom prst="roundRect">
          <a:avLst>
            <a:gd name="adj" fmla="val 16667"/>
          </a:avLst>
        </a:prstGeom>
        <a:noFill/>
        <a:ln w="2857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371475</xdr:colOff>
      <xdr:row>2</xdr:row>
      <xdr:rowOff>190500</xdr:rowOff>
    </xdr:from>
    <xdr:to>
      <xdr:col>8</xdr:col>
      <xdr:colOff>285750</xdr:colOff>
      <xdr:row>10</xdr:row>
      <xdr:rowOff>85491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838575" y="990600"/>
          <a:ext cx="1457325" cy="1771416"/>
          <a:chOff x="3914775" y="1076325"/>
          <a:chExt cx="1552575" cy="1771416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-1" t="5584" r="2383"/>
          <a:stretch/>
        </xdr:blipFill>
        <xdr:spPr>
          <a:xfrm>
            <a:off x="3914775" y="1076325"/>
            <a:ext cx="1552575" cy="1771416"/>
          </a:xfrm>
          <a:prstGeom prst="rect">
            <a:avLst/>
          </a:prstGeom>
          <a:ln>
            <a:solidFill>
              <a:schemeClr val="accent1"/>
            </a:solidFill>
          </a:ln>
        </xdr:spPr>
      </xdr:pic>
      <xdr:sp macro="" textlink="">
        <xdr:nvSpPr>
          <xdr:cNvPr id="24" name="Oval 10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4810125" y="1152525"/>
            <a:ext cx="142875" cy="209550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4</xdr:col>
      <xdr:colOff>323850</xdr:colOff>
      <xdr:row>12</xdr:row>
      <xdr:rowOff>31226</xdr:rowOff>
    </xdr:from>
    <xdr:to>
      <xdr:col>7</xdr:col>
      <xdr:colOff>59020</xdr:colOff>
      <xdr:row>20</xdr:row>
      <xdr:rowOff>57150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0" y="3164951"/>
          <a:ext cx="1725895" cy="164517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371475</xdr:colOff>
      <xdr:row>14</xdr:row>
      <xdr:rowOff>17715</xdr:rowOff>
    </xdr:from>
    <xdr:to>
      <xdr:col>10</xdr:col>
      <xdr:colOff>657225</xdr:colOff>
      <xdr:row>20</xdr:row>
      <xdr:rowOff>80611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05350" y="3608640"/>
          <a:ext cx="2600325" cy="122494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15</xdr:col>
      <xdr:colOff>123825</xdr:colOff>
      <xdr:row>11</xdr:row>
      <xdr:rowOff>47625</xdr:rowOff>
    </xdr:from>
    <xdr:to>
      <xdr:col>18</xdr:col>
      <xdr:colOff>552451</xdr:colOff>
      <xdr:row>14</xdr:row>
      <xdr:rowOff>209550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9820275" y="2952750"/>
          <a:ext cx="1495426" cy="847725"/>
          <a:chOff x="7772400" y="2952750"/>
          <a:chExt cx="1495426" cy="847725"/>
        </a:xfrm>
      </xdr:grpSpPr>
      <xdr:sp macro="" textlink="">
        <xdr:nvSpPr>
          <xdr:cNvPr id="28" name="角丸四角形吹き出し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7772400" y="2952750"/>
            <a:ext cx="1495426" cy="847725"/>
          </a:xfrm>
          <a:prstGeom prst="wedgeRoundRectCallout">
            <a:avLst>
              <a:gd name="adj1" fmla="val -48473"/>
              <a:gd name="adj2" fmla="val 73700"/>
              <a:gd name="adj3" fmla="val 16667"/>
            </a:avLst>
          </a:prstGeom>
          <a:solidFill>
            <a:schemeClr val="bg1"/>
          </a:solidFill>
          <a:ln w="1270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>
                <a:solidFill>
                  <a:srgbClr val="FF3300"/>
                </a:solidFill>
              </a:rPr>
              <a:t>計算式の修正は</a:t>
            </a:r>
            <a:endParaRPr kumimoji="1" lang="en-US" altLang="ja-JP" sz="1000">
              <a:solidFill>
                <a:srgbClr val="FF3300"/>
              </a:solidFill>
            </a:endParaRPr>
          </a:p>
          <a:p>
            <a:pPr algn="l"/>
            <a:r>
              <a:rPr kumimoji="1" lang="ja-JP" altLang="en-US" sz="1000">
                <a:solidFill>
                  <a:srgbClr val="FF3300"/>
                </a:solidFill>
              </a:rPr>
              <a:t>修正する計算式の入ったセルをクリックし、</a:t>
            </a:r>
            <a:endParaRPr kumimoji="1" lang="en-US" altLang="ja-JP" sz="1000">
              <a:solidFill>
                <a:srgbClr val="FF3300"/>
              </a:solidFill>
            </a:endParaRPr>
          </a:p>
          <a:p>
            <a:pPr algn="l"/>
            <a:r>
              <a:rPr kumimoji="1" lang="ja-JP" altLang="en-US" sz="1000">
                <a:solidFill>
                  <a:srgbClr val="FF3300"/>
                </a:solidFill>
              </a:rPr>
              <a:t>　　　　　　　をクリック！</a:t>
            </a:r>
            <a:endParaRPr kumimoji="1" lang="en-US" altLang="ja-JP" sz="1000">
              <a:solidFill>
                <a:srgbClr val="FF3300"/>
              </a:solidFill>
            </a:endParaRPr>
          </a:p>
        </xdr:txBody>
      </xdr:sp>
      <xdr:pic>
        <xdr:nvPicPr>
          <xdr:cNvPr id="29" name="図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210548" y="3543299"/>
            <a:ext cx="238125" cy="190501"/>
          </a:xfrm>
          <a:prstGeom prst="rect">
            <a:avLst/>
          </a:prstGeom>
          <a:ln>
            <a:solidFill>
              <a:schemeClr val="accent1"/>
            </a:solidFill>
          </a:ln>
        </xdr:spPr>
      </xdr:pic>
    </xdr:grpSp>
    <xdr:clientData/>
  </xdr:twoCellAnchor>
  <xdr:twoCellAnchor>
    <xdr:from>
      <xdr:col>1</xdr:col>
      <xdr:colOff>295275</xdr:colOff>
      <xdr:row>16</xdr:row>
      <xdr:rowOff>132221</xdr:rowOff>
    </xdr:from>
    <xdr:to>
      <xdr:col>3</xdr:col>
      <xdr:colOff>400051</xdr:colOff>
      <xdr:row>20</xdr:row>
      <xdr:rowOff>52959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438150" y="4123196"/>
          <a:ext cx="1762126" cy="682738"/>
          <a:chOff x="495300" y="4799471"/>
          <a:chExt cx="1762126" cy="682738"/>
        </a:xfrm>
      </xdr:grpSpPr>
      <xdr:pic>
        <xdr:nvPicPr>
          <xdr:cNvPr id="26" name="図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95300" y="4799471"/>
            <a:ext cx="1762126" cy="6480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Oval 10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1552575" y="5276850"/>
            <a:ext cx="210521" cy="205359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5</xdr:row>
      <xdr:rowOff>33721</xdr:rowOff>
    </xdr:from>
    <xdr:to>
      <xdr:col>6</xdr:col>
      <xdr:colOff>1009651</xdr:colOff>
      <xdr:row>21</xdr:row>
      <xdr:rowOff>43093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824296"/>
          <a:ext cx="4895850" cy="27525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152400</xdr:colOff>
      <xdr:row>10</xdr:row>
      <xdr:rowOff>114300</xdr:rowOff>
    </xdr:from>
    <xdr:to>
      <xdr:col>10</xdr:col>
      <xdr:colOff>104775</xdr:colOff>
      <xdr:row>26</xdr:row>
      <xdr:rowOff>133350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34000" y="1762125"/>
          <a:ext cx="2009775" cy="2762250"/>
        </a:xfrm>
        <a:prstGeom prst="rect">
          <a:avLst/>
        </a:prstGeom>
      </xdr:spPr>
    </xdr:pic>
    <xdr:clientData/>
  </xdr:twoCellAnchor>
  <xdr:twoCellAnchor>
    <xdr:from>
      <xdr:col>0</xdr:col>
      <xdr:colOff>142874</xdr:colOff>
      <xdr:row>1</xdr:row>
      <xdr:rowOff>1</xdr:rowOff>
    </xdr:from>
    <xdr:to>
      <xdr:col>11</xdr:col>
      <xdr:colOff>685799</xdr:colOff>
      <xdr:row>1</xdr:row>
      <xdr:rowOff>1</xdr:rowOff>
    </xdr:to>
    <xdr:sp macro="" textlink="">
      <xdr:nvSpPr>
        <xdr:cNvPr id="27649" name="Line 5">
          <a:extLst>
            <a:ext uri="{FF2B5EF4-FFF2-40B4-BE49-F238E27FC236}">
              <a16:creationId xmlns:a16="http://schemas.microsoft.com/office/drawing/2014/main" id="{00000000-0008-0000-1300-0000016C0000}"/>
            </a:ext>
          </a:extLst>
        </xdr:cNvPr>
        <xdr:cNvSpPr>
          <a:spLocks noChangeShapeType="1"/>
        </xdr:cNvSpPr>
      </xdr:nvSpPr>
      <xdr:spPr bwMode="auto">
        <a:xfrm>
          <a:off x="142874" y="323851"/>
          <a:ext cx="8467725" cy="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714375</xdr:colOff>
      <xdr:row>1</xdr:row>
      <xdr:rowOff>104775</xdr:rowOff>
    </xdr:from>
    <xdr:to>
      <xdr:col>6</xdr:col>
      <xdr:colOff>838200</xdr:colOff>
      <xdr:row>4</xdr:row>
      <xdr:rowOff>76200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3105150" y="428625"/>
          <a:ext cx="1724025" cy="266700"/>
        </a:xfrm>
        <a:prstGeom prst="roundRect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</a:rPr>
            <a:t>「ファイル」タブ → 印刷</a:t>
          </a:r>
        </a:p>
      </xdr:txBody>
    </xdr:sp>
    <xdr:clientData/>
  </xdr:twoCellAnchor>
  <xdr:twoCellAnchor>
    <xdr:from>
      <xdr:col>5</xdr:col>
      <xdr:colOff>1085851</xdr:colOff>
      <xdr:row>20</xdr:row>
      <xdr:rowOff>142874</xdr:rowOff>
    </xdr:from>
    <xdr:to>
      <xdr:col>6</xdr:col>
      <xdr:colOff>695325</xdr:colOff>
      <xdr:row>24</xdr:row>
      <xdr:rowOff>123825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3476626" y="3505199"/>
          <a:ext cx="1209674" cy="666751"/>
        </a:xfrm>
        <a:prstGeom prst="wedgeRoundRectCallout">
          <a:avLst>
            <a:gd name="adj1" fmla="val 51199"/>
            <a:gd name="adj2" fmla="val -7382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 w="19050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1228725</xdr:colOff>
      <xdr:row>21</xdr:row>
      <xdr:rowOff>66675</xdr:rowOff>
    </xdr:from>
    <xdr:to>
      <xdr:col>6</xdr:col>
      <xdr:colOff>542925</xdr:colOff>
      <xdr:row>24</xdr:row>
      <xdr:rowOff>19050</xdr:rowOff>
    </xdr:to>
    <xdr:pic>
      <xdr:nvPicPr>
        <xdr:cNvPr id="27654" name="図 5">
          <a:extLst>
            <a:ext uri="{FF2B5EF4-FFF2-40B4-BE49-F238E27FC236}">
              <a16:creationId xmlns:a16="http://schemas.microsoft.com/office/drawing/2014/main" id="{00000000-0008-0000-1300-000006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3676650"/>
          <a:ext cx="914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809626</xdr:colOff>
      <xdr:row>25</xdr:row>
      <xdr:rowOff>19051</xdr:rowOff>
    </xdr:from>
    <xdr:to>
      <xdr:col>6</xdr:col>
      <xdr:colOff>647700</xdr:colOff>
      <xdr:row>26</xdr:row>
      <xdr:rowOff>133351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3200401" y="4238626"/>
          <a:ext cx="1438274" cy="285750"/>
        </a:xfrm>
        <a:prstGeom prst="borderCallout1">
          <a:avLst>
            <a:gd name="adj1" fmla="val -5640"/>
            <a:gd name="adj2" fmla="val 21108"/>
            <a:gd name="adj3" fmla="val -85061"/>
            <a:gd name="adj4" fmla="val 37810"/>
          </a:avLst>
        </a:prstGeom>
        <a:noFill/>
        <a:ln>
          <a:solidFill>
            <a:srgbClr val="FF0000"/>
          </a:solidFill>
          <a:headEnd type="none" w="med" len="med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余白の表示ボタン</a:t>
          </a:r>
        </a:p>
      </xdr:txBody>
    </xdr:sp>
    <xdr:clientData/>
  </xdr:twoCellAnchor>
  <xdr:twoCellAnchor>
    <xdr:from>
      <xdr:col>9</xdr:col>
      <xdr:colOff>409575</xdr:colOff>
      <xdr:row>16</xdr:row>
      <xdr:rowOff>0</xdr:rowOff>
    </xdr:from>
    <xdr:to>
      <xdr:col>10</xdr:col>
      <xdr:colOff>0</xdr:colOff>
      <xdr:row>16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CxnSpPr/>
      </xdr:nvCxnSpPr>
      <xdr:spPr>
        <a:xfrm>
          <a:off x="6962775" y="2676525"/>
          <a:ext cx="276225" cy="0"/>
        </a:xfrm>
        <a:prstGeom prst="straightConnector1">
          <a:avLst/>
        </a:prstGeom>
        <a:ln w="19050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723900</xdr:colOff>
      <xdr:row>19</xdr:row>
      <xdr:rowOff>19050</xdr:rowOff>
    </xdr:from>
    <xdr:to>
      <xdr:col>6</xdr:col>
      <xdr:colOff>1123950</xdr:colOff>
      <xdr:row>20</xdr:row>
      <xdr:rowOff>142875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4714875" y="3209925"/>
          <a:ext cx="400050" cy="2952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352425</xdr:rowOff>
    </xdr:from>
    <xdr:to>
      <xdr:col>12</xdr:col>
      <xdr:colOff>1228725</xdr:colOff>
      <xdr:row>0</xdr:row>
      <xdr:rowOff>390525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ShapeType="1"/>
        </xdr:cNvSpPr>
      </xdr:nvSpPr>
      <xdr:spPr bwMode="auto">
        <a:xfrm>
          <a:off x="133350" y="352425"/>
          <a:ext cx="7419975" cy="3810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10</xdr:col>
      <xdr:colOff>1504950</xdr:colOff>
      <xdr:row>4</xdr:row>
      <xdr:rowOff>114300</xdr:rowOff>
    </xdr:from>
    <xdr:to>
      <xdr:col>10</xdr:col>
      <xdr:colOff>685800</xdr:colOff>
      <xdr:row>4</xdr:row>
      <xdr:rowOff>114300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ShapeType="1"/>
        </xdr:cNvSpPr>
      </xdr:nvSpPr>
      <xdr:spPr bwMode="auto">
        <a:xfrm>
          <a:off x="6677025" y="1466850"/>
          <a:ext cx="0" cy="0"/>
        </a:xfrm>
        <a:prstGeom prst="line">
          <a:avLst/>
        </a:prstGeom>
        <a:noFill/>
        <a:ln w="38100">
          <a:solidFill>
            <a:srgbClr val="558ED5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85725</xdr:colOff>
      <xdr:row>1</xdr:row>
      <xdr:rowOff>57150</xdr:rowOff>
    </xdr:from>
    <xdr:to>
      <xdr:col>15</xdr:col>
      <xdr:colOff>628650</xdr:colOff>
      <xdr:row>24</xdr:row>
      <xdr:rowOff>75207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GrpSpPr/>
      </xdr:nvGrpSpPr>
      <xdr:grpSpPr>
        <a:xfrm>
          <a:off x="228600" y="457200"/>
          <a:ext cx="8858250" cy="5047257"/>
          <a:chOff x="228600" y="457200"/>
          <a:chExt cx="8858250" cy="5047257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959"/>
          <a:stretch/>
        </xdr:blipFill>
        <xdr:spPr>
          <a:xfrm>
            <a:off x="228600" y="457200"/>
            <a:ext cx="8858250" cy="5047257"/>
          </a:xfrm>
          <a:prstGeom prst="rect">
            <a:avLst/>
          </a:prstGeom>
        </xdr:spPr>
      </xdr:pic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1400-00000E000000}"/>
              </a:ext>
            </a:extLst>
          </xdr:cNvPr>
          <xdr:cNvGrpSpPr/>
        </xdr:nvGrpSpPr>
        <xdr:grpSpPr>
          <a:xfrm>
            <a:off x="352425" y="1181100"/>
            <a:ext cx="733425" cy="419100"/>
            <a:chOff x="352425" y="1181100"/>
            <a:chExt cx="733425" cy="419100"/>
          </a:xfrm>
        </xdr:grpSpPr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00000000-0008-0000-1400-000004000000}"/>
                </a:ext>
              </a:extLst>
            </xdr:cNvPr>
            <xdr:cNvSpPr txBox="1"/>
          </xdr:nvSpPr>
          <xdr:spPr>
            <a:xfrm>
              <a:off x="390525" y="1238250"/>
              <a:ext cx="676275" cy="2857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/>
                <a:t>Excel.xls</a:t>
              </a:r>
              <a:endParaRPr kumimoji="1" lang="ja-JP" altLang="en-US" sz="1100"/>
            </a:p>
          </xdr:txBody>
        </xdr:sp>
        <xdr:sp macro="" textlink="">
          <xdr:nvSpPr>
            <xdr:cNvPr id="9" name="角丸四角形 8">
              <a:extLst>
                <a:ext uri="{FF2B5EF4-FFF2-40B4-BE49-F238E27FC236}">
                  <a16:creationId xmlns:a16="http://schemas.microsoft.com/office/drawing/2014/main" id="{00000000-0008-0000-1400-000009000000}"/>
                </a:ext>
              </a:extLst>
            </xdr:cNvPr>
            <xdr:cNvSpPr/>
          </xdr:nvSpPr>
          <xdr:spPr>
            <a:xfrm>
              <a:off x="352425" y="1181100"/>
              <a:ext cx="733425" cy="419100"/>
            </a:xfrm>
            <a:prstGeom prst="round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0000000-0008-0000-1400-00000D000000}"/>
              </a:ext>
            </a:extLst>
          </xdr:cNvPr>
          <xdr:cNvGrpSpPr/>
        </xdr:nvGrpSpPr>
        <xdr:grpSpPr>
          <a:xfrm>
            <a:off x="314325" y="2295525"/>
            <a:ext cx="742950" cy="390525"/>
            <a:chOff x="314325" y="2295525"/>
            <a:chExt cx="742950" cy="390525"/>
          </a:xfrm>
        </xdr:grpSpPr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1400-000007000000}"/>
                </a:ext>
              </a:extLst>
            </xdr:cNvPr>
            <xdr:cNvSpPr txBox="1"/>
          </xdr:nvSpPr>
          <xdr:spPr>
            <a:xfrm>
              <a:off x="333375" y="2343150"/>
              <a:ext cx="723900" cy="2857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/>
                <a:t>Excel.xlsx</a:t>
              </a:r>
              <a:endParaRPr kumimoji="1" lang="ja-JP" altLang="en-US" sz="1100"/>
            </a:p>
          </xdr:txBody>
        </xdr:sp>
        <xdr:sp macro="" textlink="">
          <xdr:nvSpPr>
            <xdr:cNvPr id="10" name="角丸四角形 9">
              <a:extLst>
                <a:ext uri="{FF2B5EF4-FFF2-40B4-BE49-F238E27FC236}">
                  <a16:creationId xmlns:a16="http://schemas.microsoft.com/office/drawing/2014/main" id="{00000000-0008-0000-1400-00000A000000}"/>
                </a:ext>
              </a:extLst>
            </xdr:cNvPr>
            <xdr:cNvSpPr/>
          </xdr:nvSpPr>
          <xdr:spPr>
            <a:xfrm>
              <a:off x="314325" y="2295525"/>
              <a:ext cx="742950" cy="390525"/>
            </a:xfrm>
            <a:prstGeom prst="round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1400-00000C000000}"/>
              </a:ext>
            </a:extLst>
          </xdr:cNvPr>
          <xdr:cNvGrpSpPr/>
        </xdr:nvGrpSpPr>
        <xdr:grpSpPr>
          <a:xfrm>
            <a:off x="295274" y="4562475"/>
            <a:ext cx="790577" cy="371475"/>
            <a:chOff x="295274" y="4562475"/>
            <a:chExt cx="790577" cy="371475"/>
          </a:xfrm>
        </xdr:grpSpPr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1400-000008000000}"/>
                </a:ext>
              </a:extLst>
            </xdr:cNvPr>
            <xdr:cNvSpPr txBox="1"/>
          </xdr:nvSpPr>
          <xdr:spPr>
            <a:xfrm>
              <a:off x="304801" y="4619626"/>
              <a:ext cx="781050" cy="2476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/>
                <a:t>Excel.xlsm</a:t>
              </a:r>
            </a:p>
          </xdr:txBody>
        </xdr:sp>
        <xdr:sp macro="" textlink="">
          <xdr:nvSpPr>
            <xdr:cNvPr id="11" name="角丸四角形 10">
              <a:extLst>
                <a:ext uri="{FF2B5EF4-FFF2-40B4-BE49-F238E27FC236}">
                  <a16:creationId xmlns:a16="http://schemas.microsoft.com/office/drawing/2014/main" id="{00000000-0008-0000-1400-00000B000000}"/>
                </a:ext>
              </a:extLst>
            </xdr:cNvPr>
            <xdr:cNvSpPr/>
          </xdr:nvSpPr>
          <xdr:spPr>
            <a:xfrm>
              <a:off x="295274" y="4562475"/>
              <a:ext cx="790575" cy="371475"/>
            </a:xfrm>
            <a:prstGeom prst="round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447674</xdr:colOff>
      <xdr:row>2</xdr:row>
      <xdr:rowOff>133350</xdr:rowOff>
    </xdr:from>
    <xdr:to>
      <xdr:col>6</xdr:col>
      <xdr:colOff>285045</xdr:colOff>
      <xdr:row>4</xdr:row>
      <xdr:rowOff>104775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3"/>
        <a:stretch/>
      </xdr:blipFill>
      <xdr:spPr>
        <a:xfrm>
          <a:off x="590549" y="933450"/>
          <a:ext cx="3056821" cy="409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6</xdr:col>
      <xdr:colOff>164191</xdr:colOff>
      <xdr:row>19</xdr:row>
      <xdr:rowOff>190471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pSpPr/>
      </xdr:nvGrpSpPr>
      <xdr:grpSpPr>
        <a:xfrm>
          <a:off x="600075" y="1466850"/>
          <a:ext cx="2926441" cy="3171796"/>
          <a:chOff x="600075" y="1581150"/>
          <a:chExt cx="2926441" cy="3171796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00000000-0008-0000-1500-00000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00075" y="1581150"/>
            <a:ext cx="2926441" cy="317179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図 22">
            <a:extLst>
              <a:ext uri="{FF2B5EF4-FFF2-40B4-BE49-F238E27FC236}">
                <a16:creationId xmlns:a16="http://schemas.microsoft.com/office/drawing/2014/main" id="{00000000-0008-0000-15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590675" y="2162175"/>
            <a:ext cx="323850" cy="200025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/>
        </xdr:nvSpPr>
        <xdr:spPr>
          <a:xfrm>
            <a:off x="1885950" y="2219325"/>
            <a:ext cx="647700" cy="123825"/>
          </a:xfrm>
          <a:prstGeom prst="rect">
            <a:avLst/>
          </a:prstGeom>
          <a:solidFill>
            <a:srgbClr val="F8F8F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133350</xdr:colOff>
      <xdr:row>0</xdr:row>
      <xdr:rowOff>352425</xdr:rowOff>
    </xdr:from>
    <xdr:to>
      <xdr:col>12</xdr:col>
      <xdr:colOff>1228725</xdr:colOff>
      <xdr:row>0</xdr:row>
      <xdr:rowOff>390525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ShapeType="1"/>
        </xdr:cNvSpPr>
      </xdr:nvSpPr>
      <xdr:spPr bwMode="auto">
        <a:xfrm>
          <a:off x="133350" y="352425"/>
          <a:ext cx="7677150" cy="3810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44824</xdr:colOff>
      <xdr:row>9</xdr:row>
      <xdr:rowOff>2241</xdr:rowOff>
    </xdr:from>
    <xdr:to>
      <xdr:col>4</xdr:col>
      <xdr:colOff>171450</xdr:colOff>
      <xdr:row>11</xdr:row>
      <xdr:rowOff>133350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/>
      </xdr:nvSpPr>
      <xdr:spPr>
        <a:xfrm>
          <a:off x="1587874" y="2383491"/>
          <a:ext cx="574301" cy="540684"/>
        </a:xfrm>
        <a:prstGeom prst="roundRect">
          <a:avLst>
            <a:gd name="adj" fmla="val 7859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171450</xdr:colOff>
      <xdr:row>3</xdr:row>
      <xdr:rowOff>85725</xdr:rowOff>
    </xdr:from>
    <xdr:to>
      <xdr:col>2</xdr:col>
      <xdr:colOff>400051</xdr:colOff>
      <xdr:row>4</xdr:row>
      <xdr:rowOff>120461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pSpPr/>
      </xdr:nvGrpSpPr>
      <xdr:grpSpPr>
        <a:xfrm>
          <a:off x="314325" y="1095375"/>
          <a:ext cx="685801" cy="263336"/>
          <a:chOff x="314325" y="1095375"/>
          <a:chExt cx="685801" cy="263336"/>
        </a:xfrm>
      </xdr:grpSpPr>
      <xdr:sp macro="" textlink="">
        <xdr:nvSpPr>
          <xdr:cNvPr id="12" name="角丸四角形 11">
            <a:extLst>
              <a:ext uri="{FF2B5EF4-FFF2-40B4-BE49-F238E27FC236}">
                <a16:creationId xmlns:a16="http://schemas.microsoft.com/office/drawing/2014/main" id="{00000000-0008-0000-1500-00000C000000}"/>
              </a:ext>
            </a:extLst>
          </xdr:cNvPr>
          <xdr:cNvSpPr/>
        </xdr:nvSpPr>
        <xdr:spPr>
          <a:xfrm>
            <a:off x="561976" y="1124498"/>
            <a:ext cx="438150" cy="218527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1500-000010000000}"/>
              </a:ext>
            </a:extLst>
          </xdr:cNvPr>
          <xdr:cNvSpPr txBox="1"/>
        </xdr:nvSpPr>
        <xdr:spPr>
          <a:xfrm>
            <a:off x="314325" y="1095375"/>
            <a:ext cx="419099" cy="2633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①</a:t>
            </a:r>
          </a:p>
        </xdr:txBody>
      </xdr:sp>
    </xdr:grpSp>
    <xdr:clientData/>
  </xdr:twoCellAnchor>
  <xdr:twoCellAnchor>
    <xdr:from>
      <xdr:col>2</xdr:col>
      <xdr:colOff>714375</xdr:colOff>
      <xdr:row>8</xdr:row>
      <xdr:rowOff>198344</xdr:rowOff>
    </xdr:from>
    <xdr:to>
      <xdr:col>3</xdr:col>
      <xdr:colOff>133350</xdr:colOff>
      <xdr:row>10</xdr:row>
      <xdr:rowOff>130307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 txBox="1"/>
      </xdr:nvSpPr>
      <xdr:spPr>
        <a:xfrm>
          <a:off x="1314450" y="2465294"/>
          <a:ext cx="361950" cy="341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2</xdr:col>
      <xdr:colOff>723900</xdr:colOff>
      <xdr:row>12</xdr:row>
      <xdr:rowOff>198344</xdr:rowOff>
    </xdr:from>
    <xdr:to>
      <xdr:col>5</xdr:col>
      <xdr:colOff>535080</xdr:colOff>
      <xdr:row>14</xdr:row>
      <xdr:rowOff>113740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pSpPr/>
      </xdr:nvGrpSpPr>
      <xdr:grpSpPr>
        <a:xfrm>
          <a:off x="1323975" y="3217769"/>
          <a:ext cx="1649505" cy="372596"/>
          <a:chOff x="1323975" y="3332069"/>
          <a:chExt cx="1649505" cy="372596"/>
        </a:xfrm>
      </xdr:grpSpPr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1500-00000D000000}"/>
              </a:ext>
            </a:extLst>
          </xdr:cNvPr>
          <xdr:cNvSpPr/>
        </xdr:nvSpPr>
        <xdr:spPr>
          <a:xfrm>
            <a:off x="1592355" y="3350558"/>
            <a:ext cx="1381125" cy="354107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1500-000012000000}"/>
              </a:ext>
            </a:extLst>
          </xdr:cNvPr>
          <xdr:cNvSpPr txBox="1"/>
        </xdr:nvSpPr>
        <xdr:spPr>
          <a:xfrm>
            <a:off x="1323975" y="3332069"/>
            <a:ext cx="366431" cy="284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③</a:t>
            </a:r>
          </a:p>
        </xdr:txBody>
      </xdr:sp>
    </xdr:grpSp>
    <xdr:clientData/>
  </xdr:twoCellAnchor>
  <xdr:twoCellAnchor>
    <xdr:from>
      <xdr:col>6</xdr:col>
      <xdr:colOff>457200</xdr:colOff>
      <xdr:row>11</xdr:row>
      <xdr:rowOff>209549</xdr:rowOff>
    </xdr:from>
    <xdr:to>
      <xdr:col>9</xdr:col>
      <xdr:colOff>399814</xdr:colOff>
      <xdr:row>20</xdr:row>
      <xdr:rowOff>3632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GrpSpPr/>
      </xdr:nvGrpSpPr>
      <xdr:grpSpPr>
        <a:xfrm>
          <a:off x="3819525" y="3000374"/>
          <a:ext cx="1895239" cy="1641933"/>
          <a:chOff x="3981450" y="1247774"/>
          <a:chExt cx="1895239" cy="1641933"/>
        </a:xfrm>
      </xdr:grpSpPr>
      <xdr:pic>
        <xdr:nvPicPr>
          <xdr:cNvPr id="15" name="図 14">
            <a:extLst>
              <a:ext uri="{FF2B5EF4-FFF2-40B4-BE49-F238E27FC236}">
                <a16:creationId xmlns:a16="http://schemas.microsoft.com/office/drawing/2014/main" id="{00000000-0008-0000-15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990975" y="1466850"/>
            <a:ext cx="1885714" cy="142285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1500-000013000000}"/>
              </a:ext>
            </a:extLst>
          </xdr:cNvPr>
          <xdr:cNvSpPr txBox="1"/>
        </xdr:nvSpPr>
        <xdr:spPr>
          <a:xfrm>
            <a:off x="3981450" y="1247774"/>
            <a:ext cx="314325" cy="2558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④</a:t>
            </a:r>
          </a:p>
        </xdr:txBody>
      </xdr:sp>
    </xdr:grpSp>
    <xdr:clientData/>
  </xdr:twoCellAnchor>
  <xdr:twoCellAnchor editAs="absolute">
    <xdr:from>
      <xdr:col>6</xdr:col>
      <xdr:colOff>571499</xdr:colOff>
      <xdr:row>2</xdr:row>
      <xdr:rowOff>171450</xdr:rowOff>
    </xdr:from>
    <xdr:to>
      <xdr:col>16</xdr:col>
      <xdr:colOff>323849</xdr:colOff>
      <xdr:row>11</xdr:row>
      <xdr:rowOff>28574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/>
      </xdr:nvSpPr>
      <xdr:spPr bwMode="auto">
        <a:xfrm>
          <a:off x="3933824" y="971550"/>
          <a:ext cx="5534025" cy="1847849"/>
        </a:xfrm>
        <a:prstGeom prst="roundRect">
          <a:avLst>
            <a:gd name="adj" fmla="val 6242"/>
          </a:avLst>
        </a:prstGeom>
        <a:noFill/>
        <a:ln w="15875">
          <a:noFill/>
          <a:prstDash val="sysDot"/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r>
            <a:rPr lang="en-US" altLang="ja-JP" sz="1200">
              <a:solidFill>
                <a:sysClr val="windowText" lastClr="000000"/>
              </a:solidFill>
              <a:effectLst/>
            </a:rPr>
            <a:t>Excel</a:t>
          </a:r>
          <a:r>
            <a:rPr lang="ja-JP" altLang="en-US" sz="1200">
              <a:solidFill>
                <a:sysClr val="windowText" lastClr="000000"/>
              </a:solidFill>
              <a:effectLst/>
            </a:rPr>
            <a:t>ファイルにパスワードをかけて保護することができます。</a:t>
          </a:r>
          <a:endParaRPr lang="en-US" altLang="ja-JP" sz="1200">
            <a:solidFill>
              <a:sysClr val="windowText" lastClr="000000"/>
            </a:solidFill>
            <a:effectLst/>
          </a:endParaRPr>
        </a:p>
        <a:p>
          <a:endParaRPr lang="en-US" altLang="ja-JP" sz="1200">
            <a:solidFill>
              <a:sysClr val="windowText" lastClr="000000"/>
            </a:solidFill>
            <a:effectLst/>
          </a:endParaRPr>
        </a:p>
        <a:p>
          <a:r>
            <a:rPr lang="ja-JP" altLang="en-US" sz="1200">
              <a:solidFill>
                <a:sysClr val="windowText" lastClr="000000"/>
              </a:solidFill>
              <a:effectLst/>
            </a:rPr>
            <a:t>＜方法＞</a:t>
          </a:r>
          <a:endParaRPr lang="en-US" altLang="ja-JP" sz="1200">
            <a:solidFill>
              <a:sysClr val="windowText" lastClr="000000"/>
            </a:solidFill>
            <a:effectLst/>
          </a:endParaRPr>
        </a:p>
        <a:p>
          <a:r>
            <a:rPr lang="ja-JP" altLang="en-US" sz="1200">
              <a:solidFill>
                <a:sysClr val="windowText" lastClr="000000"/>
              </a:solidFill>
              <a:effectLst/>
            </a:rPr>
            <a:t>①「ファイル」</a:t>
          </a:r>
          <a:endParaRPr lang="en-US" altLang="ja-JP" sz="1200">
            <a:solidFill>
              <a:sysClr val="windowText" lastClr="000000"/>
            </a:solidFill>
            <a:effectLst/>
          </a:endParaRPr>
        </a:p>
        <a:p>
          <a:r>
            <a:rPr lang="ja-JP" altLang="en-US" sz="1200">
              <a:solidFill>
                <a:sysClr val="windowText" lastClr="000000"/>
              </a:solidFill>
              <a:effectLst/>
            </a:rPr>
            <a:t>②「ブックの保護」</a:t>
          </a:r>
          <a:endParaRPr lang="en-US" altLang="ja-JP" sz="1200">
            <a:solidFill>
              <a:sysClr val="windowText" lastClr="000000"/>
            </a:solidFill>
            <a:effectLst/>
          </a:endParaRPr>
        </a:p>
        <a:p>
          <a:r>
            <a:rPr lang="ja-JP" altLang="en-US" sz="1200">
              <a:solidFill>
                <a:sysClr val="windowText" lastClr="000000"/>
              </a:solidFill>
              <a:effectLst/>
            </a:rPr>
            <a:t>③「パスワードを使用して暗号化」</a:t>
          </a:r>
          <a:endParaRPr lang="en-US" altLang="ja-JP" sz="1200">
            <a:solidFill>
              <a:sysClr val="windowText" lastClr="000000"/>
            </a:solidFill>
            <a:effectLst/>
          </a:endParaRPr>
        </a:p>
        <a:p>
          <a:r>
            <a:rPr lang="ja-JP" altLang="en-US" sz="1200">
              <a:solidFill>
                <a:sysClr val="windowText" lastClr="000000"/>
              </a:solidFill>
              <a:effectLst/>
            </a:rPr>
            <a:t>④「ドキュメントの暗号化」という画面が出ますので、パスワードを入力してください。</a:t>
          </a:r>
          <a:endParaRPr lang="en-US" altLang="ja-JP" sz="1200">
            <a:solidFill>
              <a:sysClr val="windowText" lastClr="000000"/>
            </a:solidFill>
            <a:effectLst/>
          </a:endParaRPr>
        </a:p>
        <a:p>
          <a:r>
            <a:rPr lang="ja-JP" altLang="en-US" sz="1200">
              <a:solidFill>
                <a:sysClr val="windowText" lastClr="000000"/>
              </a:solidFill>
              <a:effectLst/>
            </a:rPr>
            <a:t>　（再度パスワードの確認画面が出ます）</a:t>
          </a:r>
          <a:endParaRPr lang="en-US" altLang="ja-JP" sz="12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10</xdr:col>
      <xdr:colOff>381000</xdr:colOff>
      <xdr:row>11</xdr:row>
      <xdr:rowOff>180975</xdr:rowOff>
    </xdr:from>
    <xdr:to>
      <xdr:col>16</xdr:col>
      <xdr:colOff>525780</xdr:colOff>
      <xdr:row>20</xdr:row>
      <xdr:rowOff>53340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GrpSpPr/>
      </xdr:nvGrpSpPr>
      <xdr:grpSpPr>
        <a:xfrm>
          <a:off x="6115050" y="2971800"/>
          <a:ext cx="3554730" cy="1720215"/>
          <a:chOff x="6248399" y="2952750"/>
          <a:chExt cx="3019050" cy="1666875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GrpSpPr/>
        </xdr:nvGrpSpPr>
        <xdr:grpSpPr>
          <a:xfrm>
            <a:off x="6581775" y="3429000"/>
            <a:ext cx="2308571" cy="1104763"/>
            <a:chOff x="3990975" y="3990975"/>
            <a:chExt cx="2308571" cy="1104763"/>
          </a:xfrm>
        </xdr:grpSpPr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00000000-0008-0000-1500-00001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990975" y="3990975"/>
              <a:ext cx="2308571" cy="110476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1500-000004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4057650" y="4260987"/>
              <a:ext cx="2173821" cy="425313"/>
            </a:xfrm>
            <a:prstGeom prst="rect">
              <a:avLst/>
            </a:prstGeom>
          </xdr:spPr>
        </xdr:pic>
      </xdr:grpSp>
      <xdr:sp macro="" textlink="">
        <xdr:nvSpPr>
          <xdr:cNvPr id="24" name="角丸四角形 23">
            <a:extLst>
              <a:ext uri="{FF2B5EF4-FFF2-40B4-BE49-F238E27FC236}">
                <a16:creationId xmlns:a16="http://schemas.microsoft.com/office/drawing/2014/main" id="{00000000-0008-0000-1500-000018000000}"/>
              </a:ext>
            </a:extLst>
          </xdr:cNvPr>
          <xdr:cNvSpPr/>
        </xdr:nvSpPr>
        <xdr:spPr bwMode="auto">
          <a:xfrm>
            <a:off x="6248399" y="2952750"/>
            <a:ext cx="3019050" cy="1666875"/>
          </a:xfrm>
          <a:prstGeom prst="roundRect">
            <a:avLst>
              <a:gd name="adj" fmla="val 7828"/>
            </a:avLst>
          </a:prstGeom>
          <a:noFill/>
          <a:ln w="15875">
            <a:solidFill>
              <a:srgbClr val="FF0000"/>
            </a:solidFill>
            <a:prstDash val="sysDot"/>
            <a:headEnd type="none" w="med" len="med"/>
            <a:tailEnd type="none" w="med" len="med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t" anchorCtr="0" upright="1"/>
          <a:lstStyle/>
          <a:p>
            <a:r>
              <a:rPr lang="ja-JP" altLang="en-US">
                <a:solidFill>
                  <a:sysClr val="windowText" lastClr="000000"/>
                </a:solidFill>
                <a:effectLst/>
              </a:rPr>
              <a:t>＜パスワード付きの</a:t>
            </a:r>
            <a:r>
              <a:rPr lang="en-US" altLang="ja-JP">
                <a:solidFill>
                  <a:sysClr val="windowText" lastClr="000000"/>
                </a:solidFill>
                <a:effectLst/>
              </a:rPr>
              <a:t>Excel</a:t>
            </a:r>
            <a:r>
              <a:rPr lang="ja-JP" altLang="en-US">
                <a:solidFill>
                  <a:sysClr val="windowText" lastClr="000000"/>
                </a:solidFill>
                <a:effectLst/>
              </a:rPr>
              <a:t>ファイルを開く方法＞</a:t>
            </a:r>
            <a:endParaRPr lang="en-US" altLang="ja-JP">
              <a:solidFill>
                <a:sysClr val="windowText" lastClr="000000"/>
              </a:solidFill>
              <a:effectLst/>
            </a:endParaRPr>
          </a:p>
          <a:p>
            <a:r>
              <a:rPr lang="ja-JP" altLang="en-US">
                <a:solidFill>
                  <a:sysClr val="windowText" lastClr="000000"/>
                </a:solidFill>
                <a:effectLst/>
              </a:rPr>
              <a:t>開くときにパスワードを要求されます。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9</xdr:row>
      <xdr:rowOff>169976</xdr:rowOff>
    </xdr:from>
    <xdr:to>
      <xdr:col>5</xdr:col>
      <xdr:colOff>1561070</xdr:colOff>
      <xdr:row>23</xdr:row>
      <xdr:rowOff>47003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646351"/>
          <a:ext cx="3770870" cy="2277327"/>
        </a:xfrm>
        <a:prstGeom prst="rect">
          <a:avLst/>
        </a:prstGeom>
      </xdr:spPr>
    </xdr:pic>
    <xdr:clientData/>
  </xdr:twoCellAnchor>
  <xdr:twoCellAnchor>
    <xdr:from>
      <xdr:col>2</xdr:col>
      <xdr:colOff>274251</xdr:colOff>
      <xdr:row>11</xdr:row>
      <xdr:rowOff>48023</xdr:rowOff>
    </xdr:from>
    <xdr:to>
      <xdr:col>5</xdr:col>
      <xdr:colOff>1181844</xdr:colOff>
      <xdr:row>12</xdr:row>
      <xdr:rowOff>131991</xdr:rowOff>
    </xdr:to>
    <xdr:grpSp>
      <xdr:nvGrpSpPr>
        <xdr:cNvPr id="25601" name="グループ化 7">
          <a:extLst>
            <a:ext uri="{FF2B5EF4-FFF2-40B4-BE49-F238E27FC236}">
              <a16:creationId xmlns:a16="http://schemas.microsoft.com/office/drawing/2014/main" id="{00000000-0008-0000-1600-000001640000}"/>
            </a:ext>
          </a:extLst>
        </xdr:cNvPr>
        <xdr:cNvGrpSpPr>
          <a:grpSpLocks/>
        </xdr:cNvGrpSpPr>
      </xdr:nvGrpSpPr>
      <xdr:grpSpPr bwMode="auto">
        <a:xfrm>
          <a:off x="655251" y="2219723"/>
          <a:ext cx="2917368" cy="255418"/>
          <a:chOff x="788918" y="4477732"/>
          <a:chExt cx="2346049" cy="259745"/>
        </a:xfrm>
      </xdr:grpSpPr>
      <xdr:sp macro="" textlink="">
        <xdr:nvSpPr>
          <xdr:cNvPr id="25610" name="Oval 51">
            <a:extLst>
              <a:ext uri="{FF2B5EF4-FFF2-40B4-BE49-F238E27FC236}">
                <a16:creationId xmlns:a16="http://schemas.microsoft.com/office/drawing/2014/main" id="{00000000-0008-0000-1600-00000A640000}"/>
              </a:ext>
            </a:extLst>
          </xdr:cNvPr>
          <xdr:cNvSpPr>
            <a:spLocks noChangeArrowheads="1"/>
          </xdr:cNvSpPr>
        </xdr:nvSpPr>
        <xdr:spPr bwMode="auto">
          <a:xfrm>
            <a:off x="788918" y="4477732"/>
            <a:ext cx="779897" cy="259742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25611" name="Oval 51">
            <a:extLst>
              <a:ext uri="{FF2B5EF4-FFF2-40B4-BE49-F238E27FC236}">
                <a16:creationId xmlns:a16="http://schemas.microsoft.com/office/drawing/2014/main" id="{00000000-0008-0000-1600-00000B640000}"/>
              </a:ext>
            </a:extLst>
          </xdr:cNvPr>
          <xdr:cNvSpPr>
            <a:spLocks noChangeArrowheads="1"/>
          </xdr:cNvSpPr>
        </xdr:nvSpPr>
        <xdr:spPr bwMode="auto">
          <a:xfrm>
            <a:off x="1579020" y="4477733"/>
            <a:ext cx="772206" cy="259742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25612" name="Oval 51">
            <a:extLst>
              <a:ext uri="{FF2B5EF4-FFF2-40B4-BE49-F238E27FC236}">
                <a16:creationId xmlns:a16="http://schemas.microsoft.com/office/drawing/2014/main" id="{00000000-0008-0000-1600-00000C640000}"/>
              </a:ext>
            </a:extLst>
          </xdr:cNvPr>
          <xdr:cNvSpPr>
            <a:spLocks noChangeArrowheads="1"/>
          </xdr:cNvSpPr>
        </xdr:nvSpPr>
        <xdr:spPr bwMode="auto">
          <a:xfrm>
            <a:off x="2364832" y="4477735"/>
            <a:ext cx="770135" cy="259742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19050</xdr:colOff>
      <xdr:row>9</xdr:row>
      <xdr:rowOff>152400</xdr:rowOff>
    </xdr:from>
    <xdr:to>
      <xdr:col>11</xdr:col>
      <xdr:colOff>666750</xdr:colOff>
      <xdr:row>19</xdr:row>
      <xdr:rowOff>95250</xdr:rowOff>
    </xdr:to>
    <xdr:grpSp>
      <xdr:nvGrpSpPr>
        <xdr:cNvPr id="25602" name="グループ化 19">
          <a:extLst>
            <a:ext uri="{FF2B5EF4-FFF2-40B4-BE49-F238E27FC236}">
              <a16:creationId xmlns:a16="http://schemas.microsoft.com/office/drawing/2014/main" id="{00000000-0008-0000-1600-000002640000}"/>
            </a:ext>
          </a:extLst>
        </xdr:cNvPr>
        <xdr:cNvGrpSpPr>
          <a:grpSpLocks/>
        </xdr:cNvGrpSpPr>
      </xdr:nvGrpSpPr>
      <xdr:grpSpPr bwMode="auto">
        <a:xfrm>
          <a:off x="4010025" y="1981200"/>
          <a:ext cx="4333875" cy="1657350"/>
          <a:chOff x="3409950" y="1457325"/>
          <a:chExt cx="4333875" cy="1657350"/>
        </a:xfrm>
      </xdr:grpSpPr>
      <xdr:pic>
        <xdr:nvPicPr>
          <xdr:cNvPr id="25606" name="図 6">
            <a:extLst>
              <a:ext uri="{FF2B5EF4-FFF2-40B4-BE49-F238E27FC236}">
                <a16:creationId xmlns:a16="http://schemas.microsoft.com/office/drawing/2014/main" id="{00000000-0008-0000-1600-0000066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3419475" y="1485900"/>
            <a:ext cx="4314825" cy="1628775"/>
          </a:xfrm>
          <a:prstGeom prst="rect">
            <a:avLst/>
          </a:prstGeom>
          <a:noFill/>
          <a:ln w="9525">
            <a:solidFill>
              <a:srgbClr val="A6A6A6"/>
            </a:solidFill>
            <a:miter lim="800000"/>
            <a:headEnd/>
            <a:tailEnd/>
          </a:ln>
        </xdr:spPr>
      </xdr:pic>
      <xdr:sp macro="" textlink="">
        <xdr:nvSpPr>
          <xdr:cNvPr id="25607" name="Oval 51">
            <a:extLst>
              <a:ext uri="{FF2B5EF4-FFF2-40B4-BE49-F238E27FC236}">
                <a16:creationId xmlns:a16="http://schemas.microsoft.com/office/drawing/2014/main" id="{00000000-0008-0000-1600-000007640000}"/>
              </a:ext>
            </a:extLst>
          </xdr:cNvPr>
          <xdr:cNvSpPr>
            <a:spLocks noChangeArrowheads="1"/>
          </xdr:cNvSpPr>
        </xdr:nvSpPr>
        <xdr:spPr bwMode="auto">
          <a:xfrm>
            <a:off x="5800725" y="1457325"/>
            <a:ext cx="609600" cy="257175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25608" name="Oval 51">
            <a:extLst>
              <a:ext uri="{FF2B5EF4-FFF2-40B4-BE49-F238E27FC236}">
                <a16:creationId xmlns:a16="http://schemas.microsoft.com/office/drawing/2014/main" id="{00000000-0008-0000-1600-000008640000}"/>
              </a:ext>
            </a:extLst>
          </xdr:cNvPr>
          <xdr:cNvSpPr>
            <a:spLocks noChangeArrowheads="1"/>
          </xdr:cNvSpPr>
        </xdr:nvSpPr>
        <xdr:spPr bwMode="auto">
          <a:xfrm>
            <a:off x="3409950" y="1704975"/>
            <a:ext cx="4333875" cy="419100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0</xdr:colOff>
      <xdr:row>1</xdr:row>
      <xdr:rowOff>0</xdr:rowOff>
    </xdr:from>
    <xdr:to>
      <xdr:col>12</xdr:col>
      <xdr:colOff>9525</xdr:colOff>
      <xdr:row>1</xdr:row>
      <xdr:rowOff>9525</xdr:rowOff>
    </xdr:to>
    <xdr:sp macro="" textlink="">
      <xdr:nvSpPr>
        <xdr:cNvPr id="25603" name="Line 5">
          <a:extLst>
            <a:ext uri="{FF2B5EF4-FFF2-40B4-BE49-F238E27FC236}">
              <a16:creationId xmlns:a16="http://schemas.microsoft.com/office/drawing/2014/main" id="{00000000-0008-0000-1600-000003640000}"/>
            </a:ext>
          </a:extLst>
        </xdr:cNvPr>
        <xdr:cNvSpPr>
          <a:spLocks noChangeShapeType="1"/>
        </xdr:cNvSpPr>
      </xdr:nvSpPr>
      <xdr:spPr bwMode="auto">
        <a:xfrm>
          <a:off x="219075" y="428625"/>
          <a:ext cx="8229600" cy="9525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866775</xdr:colOff>
      <xdr:row>2</xdr:row>
      <xdr:rowOff>38100</xdr:rowOff>
    </xdr:from>
    <xdr:to>
      <xdr:col>10</xdr:col>
      <xdr:colOff>326084</xdr:colOff>
      <xdr:row>6</xdr:row>
      <xdr:rowOff>104775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pSpPr/>
      </xdr:nvGrpSpPr>
      <xdr:grpSpPr>
        <a:xfrm>
          <a:off x="4857750" y="542925"/>
          <a:ext cx="2459684" cy="704850"/>
          <a:chOff x="7953375" y="666750"/>
          <a:chExt cx="2459684" cy="704850"/>
        </a:xfrm>
      </xdr:grpSpPr>
      <xdr:pic>
        <xdr:nvPicPr>
          <xdr:cNvPr id="14" name="図 13">
            <a:extLst>
              <a:ext uri="{FF2B5EF4-FFF2-40B4-BE49-F238E27FC236}">
                <a16:creationId xmlns:a16="http://schemas.microsoft.com/office/drawing/2014/main" id="{00000000-0008-0000-16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953375" y="666750"/>
            <a:ext cx="2459684" cy="704850"/>
          </a:xfrm>
          <a:prstGeom prst="rect">
            <a:avLst/>
          </a:prstGeom>
          <a:ln>
            <a:solidFill>
              <a:schemeClr val="accent1"/>
            </a:solidFill>
          </a:ln>
        </xdr:spPr>
      </xdr:pic>
      <xdr:sp macro="" textlink="">
        <xdr:nvSpPr>
          <xdr:cNvPr id="15" name="角丸四角形 14">
            <a:extLst>
              <a:ext uri="{FF2B5EF4-FFF2-40B4-BE49-F238E27FC236}">
                <a16:creationId xmlns:a16="http://schemas.microsoft.com/office/drawing/2014/main" id="{00000000-0008-0000-1600-00000F000000}"/>
              </a:ext>
            </a:extLst>
          </xdr:cNvPr>
          <xdr:cNvSpPr/>
        </xdr:nvSpPr>
        <xdr:spPr>
          <a:xfrm>
            <a:off x="8381997" y="914397"/>
            <a:ext cx="276228" cy="390527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6" name="角丸四角形 15">
            <a:extLst>
              <a:ext uri="{FF2B5EF4-FFF2-40B4-BE49-F238E27FC236}">
                <a16:creationId xmlns:a16="http://schemas.microsoft.com/office/drawing/2014/main" id="{00000000-0008-0000-1600-000010000000}"/>
              </a:ext>
            </a:extLst>
          </xdr:cNvPr>
          <xdr:cNvSpPr/>
        </xdr:nvSpPr>
        <xdr:spPr>
          <a:xfrm>
            <a:off x="10096500" y="771526"/>
            <a:ext cx="276228" cy="13335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4657724</xdr:colOff>
      <xdr:row>9</xdr:row>
      <xdr:rowOff>71569</xdr:rowOff>
    </xdr:from>
    <xdr:to>
      <xdr:col>9</xdr:col>
      <xdr:colOff>619124</xdr:colOff>
      <xdr:row>20</xdr:row>
      <xdr:rowOff>8986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49" y="2195644"/>
          <a:ext cx="4067175" cy="2032917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</xdr:col>
      <xdr:colOff>66674</xdr:colOff>
      <xdr:row>9</xdr:row>
      <xdr:rowOff>114300</xdr:rowOff>
    </xdr:from>
    <xdr:to>
      <xdr:col>2</xdr:col>
      <xdr:colOff>3886111</xdr:colOff>
      <xdr:row>19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49" y="2238375"/>
          <a:ext cx="4143287" cy="188595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>
    <xdr:from>
      <xdr:col>2</xdr:col>
      <xdr:colOff>4019550</xdr:colOff>
      <xdr:row>12</xdr:row>
      <xdr:rowOff>1</xdr:rowOff>
    </xdr:from>
    <xdr:to>
      <xdr:col>2</xdr:col>
      <xdr:colOff>4495800</xdr:colOff>
      <xdr:row>13</xdr:row>
      <xdr:rowOff>1</xdr:rowOff>
    </xdr:to>
    <xdr:sp macro="" textlink="">
      <xdr:nvSpPr>
        <xdr:cNvPr id="22531" name="AutoShape 19">
          <a:extLst>
            <a:ext uri="{FF2B5EF4-FFF2-40B4-BE49-F238E27FC236}">
              <a16:creationId xmlns:a16="http://schemas.microsoft.com/office/drawing/2014/main" id="{00000000-0008-0000-1700-000003580000}"/>
            </a:ext>
          </a:extLst>
        </xdr:cNvPr>
        <xdr:cNvSpPr>
          <a:spLocks noChangeArrowheads="1"/>
        </xdr:cNvSpPr>
      </xdr:nvSpPr>
      <xdr:spPr bwMode="auto">
        <a:xfrm>
          <a:off x="4486275" y="2695576"/>
          <a:ext cx="476250" cy="190500"/>
        </a:xfrm>
        <a:prstGeom prst="rightArrow">
          <a:avLst>
            <a:gd name="adj1" fmla="val 50000"/>
            <a:gd name="adj2" fmla="val 131994"/>
          </a:avLst>
        </a:prstGeom>
        <a:solidFill>
          <a:srgbClr val="558ED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22534" name="Line 5">
          <a:extLst>
            <a:ext uri="{FF2B5EF4-FFF2-40B4-BE49-F238E27FC236}">
              <a16:creationId xmlns:a16="http://schemas.microsoft.com/office/drawing/2014/main" id="{00000000-0008-0000-1700-000006580000}"/>
            </a:ext>
          </a:extLst>
        </xdr:cNvPr>
        <xdr:cNvSpPr>
          <a:spLocks noChangeShapeType="1"/>
        </xdr:cNvSpPr>
      </xdr:nvSpPr>
      <xdr:spPr bwMode="auto">
        <a:xfrm>
          <a:off x="200025" y="323850"/>
          <a:ext cx="9058275" cy="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3</xdr:col>
      <xdr:colOff>981075</xdr:colOff>
      <xdr:row>2</xdr:row>
      <xdr:rowOff>28575</xdr:rowOff>
    </xdr:from>
    <xdr:to>
      <xdr:col>5</xdr:col>
      <xdr:colOff>200025</xdr:colOff>
      <xdr:row>3</xdr:row>
      <xdr:rowOff>0</xdr:rowOff>
    </xdr:to>
    <xdr:pic>
      <xdr:nvPicPr>
        <xdr:cNvPr id="22535" name="図 1">
          <a:extLst>
            <a:ext uri="{FF2B5EF4-FFF2-40B4-BE49-F238E27FC236}">
              <a16:creationId xmlns:a16="http://schemas.microsoft.com/office/drawing/2014/main" id="{00000000-0008-0000-1700-00000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76975" y="504825"/>
          <a:ext cx="628650" cy="228600"/>
        </a:xfrm>
        <a:prstGeom prst="rect">
          <a:avLst/>
        </a:prstGeom>
        <a:noFill/>
        <a:ln w="9525">
          <a:solidFill>
            <a:srgbClr val="7F7F7F"/>
          </a:solidFill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1</xdr:row>
      <xdr:rowOff>147564</xdr:rowOff>
    </xdr:from>
    <xdr:to>
      <xdr:col>10</xdr:col>
      <xdr:colOff>24899</xdr:colOff>
      <xdr:row>9</xdr:row>
      <xdr:rowOff>66675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617" r="1834"/>
        <a:stretch/>
      </xdr:blipFill>
      <xdr:spPr>
        <a:xfrm>
          <a:off x="6943725" y="471414"/>
          <a:ext cx="2339474" cy="1719336"/>
        </a:xfrm>
        <a:prstGeom prst="rect">
          <a:avLst/>
        </a:prstGeom>
      </xdr:spPr>
    </xdr:pic>
    <xdr:clientData/>
  </xdr:twoCellAnchor>
  <xdr:twoCellAnchor>
    <xdr:from>
      <xdr:col>5</xdr:col>
      <xdr:colOff>219075</xdr:colOff>
      <xdr:row>2</xdr:row>
      <xdr:rowOff>9524</xdr:rowOff>
    </xdr:from>
    <xdr:to>
      <xdr:col>6</xdr:col>
      <xdr:colOff>485775</xdr:colOff>
      <xdr:row>4</xdr:row>
      <xdr:rowOff>19049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SpPr/>
      </xdr:nvSpPr>
      <xdr:spPr bwMode="auto">
        <a:xfrm>
          <a:off x="6924675" y="485774"/>
          <a:ext cx="514350" cy="5238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219074</xdr:colOff>
      <xdr:row>4</xdr:row>
      <xdr:rowOff>19051</xdr:rowOff>
    </xdr:from>
    <xdr:to>
      <xdr:col>10</xdr:col>
      <xdr:colOff>19049</xdr:colOff>
      <xdr:row>5</xdr:row>
      <xdr:rowOff>161926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SpPr/>
      </xdr:nvSpPr>
      <xdr:spPr bwMode="auto">
        <a:xfrm>
          <a:off x="6924674" y="1009651"/>
          <a:ext cx="2352675" cy="4000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638175</xdr:colOff>
      <xdr:row>11</xdr:row>
      <xdr:rowOff>104775</xdr:rowOff>
    </xdr:from>
    <xdr:to>
      <xdr:col>10</xdr:col>
      <xdr:colOff>0</xdr:colOff>
      <xdr:row>11</xdr:row>
      <xdr:rowOff>104775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CxnSpPr/>
      </xdr:nvCxnSpPr>
      <xdr:spPr>
        <a:xfrm>
          <a:off x="5934075" y="2609850"/>
          <a:ext cx="3324225" cy="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11</xdr:row>
      <xdr:rowOff>114300</xdr:rowOff>
    </xdr:from>
    <xdr:to>
      <xdr:col>3</xdr:col>
      <xdr:colOff>638175</xdr:colOff>
      <xdr:row>20</xdr:row>
      <xdr:rowOff>9525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CxnSpPr/>
      </xdr:nvCxnSpPr>
      <xdr:spPr>
        <a:xfrm>
          <a:off x="5934075" y="2619375"/>
          <a:ext cx="0" cy="1609725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609600</xdr:colOff>
      <xdr:row>11</xdr:row>
      <xdr:rowOff>85725</xdr:rowOff>
    </xdr:from>
    <xdr:to>
      <xdr:col>3</xdr:col>
      <xdr:colOff>1019175</xdr:colOff>
      <xdr:row>12</xdr:row>
      <xdr:rowOff>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/>
      </xdr:nvSpPr>
      <xdr:spPr>
        <a:xfrm>
          <a:off x="5905500" y="2590800"/>
          <a:ext cx="409575" cy="10477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3</xdr:row>
      <xdr:rowOff>133349</xdr:rowOff>
    </xdr:from>
    <xdr:to>
      <xdr:col>11</xdr:col>
      <xdr:colOff>371475</xdr:colOff>
      <xdr:row>29</xdr:row>
      <xdr:rowOff>28574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Arrowheads="1"/>
        </xdr:cNvSpPr>
      </xdr:nvSpPr>
      <xdr:spPr bwMode="auto">
        <a:xfrm>
          <a:off x="85724" y="952499"/>
          <a:ext cx="5743576" cy="4772025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0</xdr:row>
      <xdr:rowOff>371475</xdr:rowOff>
    </xdr:from>
    <xdr:to>
      <xdr:col>11</xdr:col>
      <xdr:colOff>304800</xdr:colOff>
      <xdr:row>0</xdr:row>
      <xdr:rowOff>371475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>
          <a:spLocks noChangeShapeType="1"/>
        </xdr:cNvSpPr>
      </xdr:nvSpPr>
      <xdr:spPr bwMode="auto">
        <a:xfrm flipV="1">
          <a:off x="266700" y="371475"/>
          <a:ext cx="5495925" cy="0"/>
        </a:xfrm>
        <a:prstGeom prst="line">
          <a:avLst/>
        </a:prstGeom>
        <a:noFill/>
        <a:ln w="38100" cmpd="dbl">
          <a:solidFill>
            <a:srgbClr val="C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485775</xdr:colOff>
      <xdr:row>0</xdr:row>
      <xdr:rowOff>180975</xdr:rowOff>
    </xdr:from>
    <xdr:to>
      <xdr:col>11</xdr:col>
      <xdr:colOff>485775</xdr:colOff>
      <xdr:row>29</xdr:row>
      <xdr:rowOff>95250</xdr:rowOff>
    </xdr:to>
    <xdr:cxnSp macro="">
      <xdr:nvCxnSpPr>
        <xdr:cNvPr id="11" name="直線コネクタ 3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CxnSpPr>
          <a:cxnSpLocks noChangeShapeType="1"/>
        </xdr:cNvCxnSpPr>
      </xdr:nvCxnSpPr>
      <xdr:spPr bwMode="auto">
        <a:xfrm>
          <a:off x="5943600" y="180975"/>
          <a:ext cx="0" cy="5610225"/>
        </a:xfrm>
        <a:prstGeom prst="line">
          <a:avLst/>
        </a:prstGeom>
        <a:noFill/>
        <a:ln w="285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</xdr:spPr>
    </xdr:cxnSp>
    <xdr:clientData/>
  </xdr:twoCellAnchor>
  <xdr:twoCellAnchor>
    <xdr:from>
      <xdr:col>1</xdr:col>
      <xdr:colOff>180975</xdr:colOff>
      <xdr:row>10</xdr:row>
      <xdr:rowOff>43659</xdr:rowOff>
    </xdr:from>
    <xdr:to>
      <xdr:col>9</xdr:col>
      <xdr:colOff>129556</xdr:colOff>
      <xdr:row>21</xdr:row>
      <xdr:rowOff>104775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GrpSpPr/>
      </xdr:nvGrpSpPr>
      <xdr:grpSpPr>
        <a:xfrm>
          <a:off x="400050" y="2139159"/>
          <a:ext cx="4111006" cy="2261391"/>
          <a:chOff x="171450" y="2186784"/>
          <a:chExt cx="4111006" cy="2261391"/>
        </a:xfrm>
      </xdr:grpSpPr>
      <xdr:pic>
        <xdr:nvPicPr>
          <xdr:cNvPr id="17" name="図 16">
            <a:extLst>
              <a:ext uri="{FF2B5EF4-FFF2-40B4-BE49-F238E27FC236}">
                <a16:creationId xmlns:a16="http://schemas.microsoft.com/office/drawing/2014/main" id="{00000000-0008-0000-18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71450" y="2186784"/>
            <a:ext cx="4111006" cy="2261391"/>
          </a:xfrm>
          <a:prstGeom prst="rect">
            <a:avLst/>
          </a:prstGeom>
          <a:ln>
            <a:solidFill>
              <a:schemeClr val="accent1"/>
            </a:solidFill>
          </a:ln>
        </xdr:spPr>
      </xdr:pic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00000000-0008-0000-1800-000013000000}"/>
              </a:ext>
            </a:extLst>
          </xdr:cNvPr>
          <xdr:cNvCxnSpPr/>
        </xdr:nvCxnSpPr>
        <xdr:spPr>
          <a:xfrm>
            <a:off x="1304925" y="3000375"/>
            <a:ext cx="0" cy="72000"/>
          </a:xfrm>
          <a:prstGeom prst="line">
            <a:avLst/>
          </a:prstGeom>
          <a:ln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314326</xdr:colOff>
      <xdr:row>11</xdr:row>
      <xdr:rowOff>95250</xdr:rowOff>
    </xdr:from>
    <xdr:to>
      <xdr:col>10</xdr:col>
      <xdr:colOff>123825</xdr:colOff>
      <xdr:row>14</xdr:row>
      <xdr:rowOff>19050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SpPr/>
      </xdr:nvSpPr>
      <xdr:spPr>
        <a:xfrm>
          <a:off x="2247901" y="2390775"/>
          <a:ext cx="2752724" cy="523875"/>
        </a:xfrm>
        <a:prstGeom prst="wedgeRoundRectCallout">
          <a:avLst>
            <a:gd name="adj1" fmla="val -62847"/>
            <a:gd name="adj2" fmla="val 65564"/>
            <a:gd name="adj3" fmla="val 16667"/>
          </a:avLst>
        </a:prstGeom>
        <a:solidFill>
          <a:schemeClr val="bg1"/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※「偽の場合」のセルをクリックし、画面左上の名前ボックスから再度「IF」を選択する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123825</xdr:colOff>
      <xdr:row>15</xdr:row>
      <xdr:rowOff>0</xdr:rowOff>
    </xdr:from>
    <xdr:to>
      <xdr:col>3</xdr:col>
      <xdr:colOff>361951</xdr:colOff>
      <xdr:row>26</xdr:row>
      <xdr:rowOff>95251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5800" y="3095625"/>
          <a:ext cx="923926" cy="21812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448177</xdr:colOff>
      <xdr:row>15</xdr:row>
      <xdr:rowOff>190500</xdr:rowOff>
    </xdr:from>
    <xdr:to>
      <xdr:col>11</xdr:col>
      <xdr:colOff>259296</xdr:colOff>
      <xdr:row>28</xdr:row>
      <xdr:rowOff>9524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5952" y="3286125"/>
          <a:ext cx="4021169" cy="224789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17</xdr:col>
      <xdr:colOff>238125</xdr:colOff>
      <xdr:row>1</xdr:row>
      <xdr:rowOff>13683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>
          <a:spLocks noChangeShapeType="1"/>
        </xdr:cNvSpPr>
      </xdr:nvSpPr>
      <xdr:spPr bwMode="auto">
        <a:xfrm>
          <a:off x="95250" y="323850"/>
          <a:ext cx="8401050" cy="13683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9525</xdr:colOff>
      <xdr:row>1</xdr:row>
      <xdr:rowOff>238125</xdr:rowOff>
    </xdr:from>
    <xdr:to>
      <xdr:col>8</xdr:col>
      <xdr:colOff>190500</xdr:colOff>
      <xdr:row>5</xdr:row>
      <xdr:rowOff>171450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>
          <a:spLocks noChangeArrowheads="1"/>
        </xdr:cNvSpPr>
      </xdr:nvSpPr>
      <xdr:spPr bwMode="auto">
        <a:xfrm>
          <a:off x="104775" y="561975"/>
          <a:ext cx="4057650" cy="885825"/>
        </a:xfrm>
        <a:prstGeom prst="rect">
          <a:avLst/>
        </a:prstGeom>
        <a:noFill/>
        <a:ln w="19050">
          <a:solidFill>
            <a:srgbClr val="002060"/>
          </a:solidFill>
          <a:prstDash val="sysDash"/>
          <a:miter lim="800000"/>
          <a:headEnd/>
          <a:tailEnd/>
        </a:ln>
      </xdr:spPr>
    </xdr:sp>
    <xdr:clientData/>
  </xdr:twoCellAnchor>
  <xdr:twoCellAnchor>
    <xdr:from>
      <xdr:col>1</xdr:col>
      <xdr:colOff>38098</xdr:colOff>
      <xdr:row>6</xdr:row>
      <xdr:rowOff>161925</xdr:rowOff>
    </xdr:from>
    <xdr:to>
      <xdr:col>7</xdr:col>
      <xdr:colOff>676275</xdr:colOff>
      <xdr:row>9</xdr:row>
      <xdr:rowOff>180975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/>
      </xdr:nvSpPr>
      <xdr:spPr>
        <a:xfrm>
          <a:off x="133348" y="1628775"/>
          <a:ext cx="3352802" cy="647700"/>
        </a:xfrm>
        <a:prstGeom prst="rect">
          <a:avLst/>
        </a:prstGeom>
        <a:solidFill>
          <a:srgbClr val="FFCCFF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1200" b="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1200" b="0">
              <a:latin typeface="ＭＳ ゴシック" pitchFamily="49" charset="-128"/>
              <a:ea typeface="ＭＳ ゴシック" pitchFamily="49" charset="-128"/>
            </a:rPr>
            <a:t>引数</a:t>
          </a:r>
          <a:r>
            <a:rPr kumimoji="1" lang="en-US" altLang="ja-JP" sz="1200" b="0">
              <a:latin typeface="ＭＳ ゴシック" pitchFamily="49" charset="-128"/>
              <a:ea typeface="ＭＳ ゴシック" pitchFamily="49" charset="-128"/>
            </a:rPr>
            <a:t>】</a:t>
          </a:r>
        </a:p>
        <a:p>
          <a:pPr algn="l">
            <a:lnSpc>
              <a:spcPts val="1500"/>
            </a:lnSpc>
          </a:pPr>
          <a:r>
            <a:rPr kumimoji="1" lang="ja-JP" altLang="en-US" sz="1100" b="0">
              <a:latin typeface="ＭＳ ゴシック" pitchFamily="49" charset="-128"/>
              <a:ea typeface="ＭＳ ゴシック" pitchFamily="49" charset="-128"/>
            </a:rPr>
            <a:t>　・範　　囲</a:t>
          </a:r>
          <a:r>
            <a:rPr kumimoji="1" lang="en-US" altLang="ja-JP" sz="1100" b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 b="0">
              <a:latin typeface="ＭＳ ゴシック" pitchFamily="49" charset="-128"/>
              <a:ea typeface="ＭＳ ゴシック" pitchFamily="49" charset="-128"/>
            </a:rPr>
            <a:t>： 対象の範囲を選択（ドラッグ）</a:t>
          </a:r>
          <a:endParaRPr kumimoji="1" lang="en-US" altLang="ja-JP" sz="1100" b="0"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100" b="0">
              <a:latin typeface="ＭＳ ゴシック" pitchFamily="49" charset="-128"/>
              <a:ea typeface="ＭＳ ゴシック" pitchFamily="49" charset="-128"/>
            </a:rPr>
            <a:t>　・検索条件 ： 検索条件を入力</a:t>
          </a:r>
        </a:p>
      </xdr:txBody>
    </xdr:sp>
    <xdr:clientData/>
  </xdr:twoCellAnchor>
  <xdr:twoCellAnchor>
    <xdr:from>
      <xdr:col>3</xdr:col>
      <xdr:colOff>200027</xdr:colOff>
      <xdr:row>1</xdr:row>
      <xdr:rowOff>400050</xdr:rowOff>
    </xdr:from>
    <xdr:to>
      <xdr:col>4</xdr:col>
      <xdr:colOff>38100</xdr:colOff>
      <xdr:row>3</xdr:row>
      <xdr:rowOff>32924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>
          <a:spLocks noChangeArrowheads="1"/>
        </xdr:cNvSpPr>
      </xdr:nvSpPr>
      <xdr:spPr bwMode="auto">
        <a:xfrm>
          <a:off x="923927" y="704850"/>
          <a:ext cx="781048" cy="213899"/>
        </a:xfrm>
        <a:prstGeom prst="wedgeRectCallout">
          <a:avLst>
            <a:gd name="adj1" fmla="val 49449"/>
            <a:gd name="adj2" fmla="val 10032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100"/>
            <a:t>この範囲で</a:t>
          </a:r>
        </a:p>
      </xdr:txBody>
    </xdr:sp>
    <xdr:clientData/>
  </xdr:twoCellAnchor>
  <xdr:twoCellAnchor>
    <xdr:from>
      <xdr:col>4</xdr:col>
      <xdr:colOff>209550</xdr:colOff>
      <xdr:row>2</xdr:row>
      <xdr:rowOff>0</xdr:rowOff>
    </xdr:from>
    <xdr:to>
      <xdr:col>8</xdr:col>
      <xdr:colOff>104775</xdr:colOff>
      <xdr:row>3</xdr:row>
      <xdr:rowOff>38100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>
          <a:spLocks noChangeArrowheads="1"/>
        </xdr:cNvSpPr>
      </xdr:nvSpPr>
      <xdr:spPr bwMode="auto">
        <a:xfrm>
          <a:off x="1876425" y="704850"/>
          <a:ext cx="2200275" cy="219075"/>
        </a:xfrm>
        <a:prstGeom prst="wedgeRectCallout">
          <a:avLst>
            <a:gd name="adj1" fmla="val -40325"/>
            <a:gd name="adj2" fmla="val 1030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/>
            <a:t>この条件に合っているセルの数は？</a:t>
          </a:r>
        </a:p>
      </xdr:txBody>
    </xdr:sp>
    <xdr:clientData/>
  </xdr:twoCellAnchor>
  <xdr:twoCellAnchor>
    <xdr:from>
      <xdr:col>11</xdr:col>
      <xdr:colOff>76200</xdr:colOff>
      <xdr:row>1</xdr:row>
      <xdr:rowOff>171450</xdr:rowOff>
    </xdr:from>
    <xdr:to>
      <xdr:col>11</xdr:col>
      <xdr:colOff>76200</xdr:colOff>
      <xdr:row>28</xdr:row>
      <xdr:rowOff>66675</xdr:rowOff>
    </xdr:to>
    <xdr:cxnSp macro="">
      <xdr:nvCxnSpPr>
        <xdr:cNvPr id="9" name="直線コネクタ 30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CxnSpPr>
          <a:cxnSpLocks noChangeShapeType="1"/>
        </xdr:cNvCxnSpPr>
      </xdr:nvCxnSpPr>
      <xdr:spPr bwMode="auto">
        <a:xfrm>
          <a:off x="5334000" y="495300"/>
          <a:ext cx="0" cy="5219700"/>
        </a:xfrm>
        <a:prstGeom prst="line">
          <a:avLst/>
        </a:prstGeom>
        <a:noFill/>
        <a:ln w="285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</xdr:spPr>
    </xdr:cxnSp>
    <xdr:clientData/>
  </xdr:twoCellAnchor>
  <xdr:twoCellAnchor editAs="oneCell">
    <xdr:from>
      <xdr:col>7</xdr:col>
      <xdr:colOff>1123950</xdr:colOff>
      <xdr:row>11</xdr:row>
      <xdr:rowOff>0</xdr:rowOff>
    </xdr:from>
    <xdr:to>
      <xdr:col>11</xdr:col>
      <xdr:colOff>19050</xdr:colOff>
      <xdr:row>17</xdr:row>
      <xdr:rowOff>168135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33825" y="2495550"/>
          <a:ext cx="1343025" cy="1253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152399</xdr:colOff>
      <xdr:row>17</xdr:row>
      <xdr:rowOff>38100</xdr:rowOff>
    </xdr:from>
    <xdr:to>
      <xdr:col>14</xdr:col>
      <xdr:colOff>962025</xdr:colOff>
      <xdr:row>23</xdr:row>
      <xdr:rowOff>28575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/>
      </xdr:nvSpPr>
      <xdr:spPr>
        <a:xfrm>
          <a:off x="5410199" y="3619500"/>
          <a:ext cx="1504951" cy="1114425"/>
        </a:xfrm>
        <a:prstGeom prst="wedgeRoundRectCallout">
          <a:avLst>
            <a:gd name="adj1" fmla="val 59170"/>
            <a:gd name="adj2" fmla="val 15273"/>
            <a:gd name="adj3" fmla="val 16667"/>
          </a:avLst>
        </a:prstGeom>
        <a:solidFill>
          <a:schemeClr val="bg1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rgbClr val="0000FF"/>
              </a:solidFill>
            </a:rPr>
            <a:t>・・・確かめ・・・</a:t>
          </a:r>
          <a:endParaRPr kumimoji="1" lang="en-US" altLang="ja-JP" sz="1050">
            <a:solidFill>
              <a:srgbClr val="0000FF"/>
            </a:solidFill>
          </a:endParaRPr>
        </a:p>
        <a:p>
          <a:pPr algn="l"/>
          <a:endParaRPr kumimoji="1" lang="en-US" altLang="ja-JP" sz="1000">
            <a:solidFill>
              <a:srgbClr val="0000FF"/>
            </a:solidFill>
          </a:endParaRPr>
        </a:p>
        <a:p>
          <a:pPr algn="l"/>
          <a:r>
            <a:rPr kumimoji="1" lang="ja-JP" altLang="en-US" sz="1000">
              <a:solidFill>
                <a:srgbClr val="0000FF"/>
              </a:solidFill>
            </a:rPr>
            <a:t>評価を</a:t>
          </a:r>
          <a:endParaRPr kumimoji="1" lang="en-US" altLang="ja-JP" sz="1000">
            <a:solidFill>
              <a:srgbClr val="0000FF"/>
            </a:solidFill>
          </a:endParaRPr>
        </a:p>
        <a:p>
          <a:pPr algn="l"/>
          <a:r>
            <a:rPr kumimoji="1" lang="ja-JP" altLang="en-US" sz="1000">
              <a:solidFill>
                <a:srgbClr val="0000FF"/>
              </a:solidFill>
            </a:rPr>
            <a:t>「優」「良」「可」に</a:t>
          </a:r>
          <a:endParaRPr kumimoji="1" lang="en-US" altLang="ja-JP" sz="1000">
            <a:solidFill>
              <a:srgbClr val="0000FF"/>
            </a:solidFill>
          </a:endParaRPr>
        </a:p>
        <a:p>
          <a:pPr algn="l"/>
          <a:r>
            <a:rPr kumimoji="1" lang="ja-JP" altLang="en-US" sz="1000">
              <a:solidFill>
                <a:srgbClr val="0000FF"/>
              </a:solidFill>
            </a:rPr>
            <a:t>　　変更してみましょう。</a:t>
          </a:r>
        </a:p>
      </xdr:txBody>
    </xdr:sp>
    <xdr:clientData/>
  </xdr:twoCellAnchor>
  <xdr:twoCellAnchor editAs="oneCell">
    <xdr:from>
      <xdr:col>1</xdr:col>
      <xdr:colOff>47625</xdr:colOff>
      <xdr:row>10</xdr:row>
      <xdr:rowOff>198043</xdr:rowOff>
    </xdr:from>
    <xdr:to>
      <xdr:col>7</xdr:col>
      <xdr:colOff>561975</xdr:colOff>
      <xdr:row>20</xdr:row>
      <xdr:rowOff>145718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2493568"/>
          <a:ext cx="3228975" cy="180505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257175</xdr:colOff>
      <xdr:row>15</xdr:row>
      <xdr:rowOff>159943</xdr:rowOff>
    </xdr:from>
    <xdr:to>
      <xdr:col>7</xdr:col>
      <xdr:colOff>1085850</xdr:colOff>
      <xdr:row>25</xdr:row>
      <xdr:rowOff>126668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" y="3398443"/>
          <a:ext cx="3228975" cy="180505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7</xdr:col>
      <xdr:colOff>790576</xdr:colOff>
      <xdr:row>6</xdr:row>
      <xdr:rowOff>28575</xdr:rowOff>
    </xdr:from>
    <xdr:to>
      <xdr:col>10</xdr:col>
      <xdr:colOff>342902</xdr:colOff>
      <xdr:row>10</xdr:row>
      <xdr:rowOff>47625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GrpSpPr/>
      </xdr:nvGrpSpPr>
      <xdr:grpSpPr>
        <a:xfrm>
          <a:off x="3600451" y="1495425"/>
          <a:ext cx="1495426" cy="847725"/>
          <a:chOff x="3600451" y="1495425"/>
          <a:chExt cx="1495426" cy="847725"/>
        </a:xfrm>
      </xdr:grpSpPr>
      <xdr:sp macro="" textlink="">
        <xdr:nvSpPr>
          <xdr:cNvPr id="14" name="角丸四角形吹き出し 13">
            <a:extLst>
              <a:ext uri="{FF2B5EF4-FFF2-40B4-BE49-F238E27FC236}">
                <a16:creationId xmlns:a16="http://schemas.microsoft.com/office/drawing/2014/main" id="{00000000-0008-0000-1900-00000E000000}"/>
              </a:ext>
            </a:extLst>
          </xdr:cNvPr>
          <xdr:cNvSpPr/>
        </xdr:nvSpPr>
        <xdr:spPr>
          <a:xfrm>
            <a:off x="3600451" y="1495425"/>
            <a:ext cx="1495426" cy="847725"/>
          </a:xfrm>
          <a:prstGeom prst="wedgeRoundRectCallout">
            <a:avLst>
              <a:gd name="adj1" fmla="val 59170"/>
              <a:gd name="adj2" fmla="val 15273"/>
              <a:gd name="adj3" fmla="val 16667"/>
            </a:avLst>
          </a:prstGeom>
          <a:solidFill>
            <a:schemeClr val="bg1"/>
          </a:solidFill>
          <a:ln w="1270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>
                <a:solidFill>
                  <a:srgbClr val="FF3300"/>
                </a:solidFill>
              </a:rPr>
              <a:t>計算式の修正は</a:t>
            </a:r>
            <a:endParaRPr kumimoji="1" lang="en-US" altLang="ja-JP" sz="1000">
              <a:solidFill>
                <a:srgbClr val="FF3300"/>
              </a:solidFill>
            </a:endParaRPr>
          </a:p>
          <a:p>
            <a:pPr algn="l"/>
            <a:r>
              <a:rPr kumimoji="1" lang="ja-JP" altLang="en-US" sz="1000">
                <a:solidFill>
                  <a:srgbClr val="FF3300"/>
                </a:solidFill>
              </a:rPr>
              <a:t>修正する計算式の入ったセルをクリックし、</a:t>
            </a:r>
            <a:endParaRPr kumimoji="1" lang="en-US" altLang="ja-JP" sz="1000">
              <a:solidFill>
                <a:srgbClr val="FF3300"/>
              </a:solidFill>
            </a:endParaRPr>
          </a:p>
          <a:p>
            <a:pPr algn="l"/>
            <a:r>
              <a:rPr kumimoji="1" lang="ja-JP" altLang="en-US" sz="1000">
                <a:solidFill>
                  <a:srgbClr val="FF3300"/>
                </a:solidFill>
              </a:rPr>
              <a:t>　　　　　　　をクリック！</a:t>
            </a:r>
            <a:endParaRPr kumimoji="1" lang="en-US" altLang="ja-JP" sz="1000">
              <a:solidFill>
                <a:srgbClr val="FF3300"/>
              </a:solidFill>
            </a:endParaRPr>
          </a:p>
        </xdr:txBody>
      </xdr:sp>
      <xdr:pic>
        <xdr:nvPicPr>
          <xdr:cNvPr id="13" name="図 12">
            <a:extLst>
              <a:ext uri="{FF2B5EF4-FFF2-40B4-BE49-F238E27FC236}">
                <a16:creationId xmlns:a16="http://schemas.microsoft.com/office/drawing/2014/main" id="{00000000-0008-0000-1900-00000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038599" y="2085974"/>
            <a:ext cx="238125" cy="190501"/>
          </a:xfrm>
          <a:prstGeom prst="rect">
            <a:avLst/>
          </a:prstGeom>
          <a:ln>
            <a:solidFill>
              <a:schemeClr val="accent1"/>
            </a:solidFill>
          </a:ln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19050</xdr:rowOff>
    </xdr:from>
    <xdr:to>
      <xdr:col>8</xdr:col>
      <xdr:colOff>9526</xdr:colOff>
      <xdr:row>1</xdr:row>
      <xdr:rowOff>28575</xdr:rowOff>
    </xdr:to>
    <xdr:sp macro="" textlink="">
      <xdr:nvSpPr>
        <xdr:cNvPr id="17410" name="Line 5">
          <a:extLst>
            <a:ext uri="{FF2B5EF4-FFF2-40B4-BE49-F238E27FC236}">
              <a16:creationId xmlns:a16="http://schemas.microsoft.com/office/drawing/2014/main" id="{00000000-0008-0000-1A00-000002440000}"/>
            </a:ext>
          </a:extLst>
        </xdr:cNvPr>
        <xdr:cNvSpPr>
          <a:spLocks noChangeShapeType="1"/>
        </xdr:cNvSpPr>
      </xdr:nvSpPr>
      <xdr:spPr bwMode="auto">
        <a:xfrm flipV="1">
          <a:off x="142876" y="342900"/>
          <a:ext cx="5181600" cy="9525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4</xdr:col>
      <xdr:colOff>523875</xdr:colOff>
      <xdr:row>15</xdr:row>
      <xdr:rowOff>161925</xdr:rowOff>
    </xdr:from>
    <xdr:to>
      <xdr:col>7</xdr:col>
      <xdr:colOff>19050</xdr:colOff>
      <xdr:row>17</xdr:row>
      <xdr:rowOff>19050</xdr:rowOff>
    </xdr:to>
    <xdr:pic>
      <xdr:nvPicPr>
        <xdr:cNvPr id="17413" name="図 2">
          <a:extLst>
            <a:ext uri="{FF2B5EF4-FFF2-40B4-BE49-F238E27FC236}">
              <a16:creationId xmlns:a16="http://schemas.microsoft.com/office/drawing/2014/main" id="{00000000-0008-0000-1A00-000005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2990850"/>
          <a:ext cx="17335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514350</xdr:colOff>
      <xdr:row>20</xdr:row>
      <xdr:rowOff>152400</xdr:rowOff>
    </xdr:from>
    <xdr:to>
      <xdr:col>7</xdr:col>
      <xdr:colOff>28575</xdr:colOff>
      <xdr:row>22</xdr:row>
      <xdr:rowOff>9525</xdr:rowOff>
    </xdr:to>
    <xdr:pic>
      <xdr:nvPicPr>
        <xdr:cNvPr id="17414" name="図 3">
          <a:extLst>
            <a:ext uri="{FF2B5EF4-FFF2-40B4-BE49-F238E27FC236}">
              <a16:creationId xmlns:a16="http://schemas.microsoft.com/office/drawing/2014/main" id="{00000000-0008-0000-1A00-000006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95575" y="3981450"/>
          <a:ext cx="17526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</xdr:colOff>
      <xdr:row>16</xdr:row>
      <xdr:rowOff>0</xdr:rowOff>
    </xdr:from>
    <xdr:to>
      <xdr:col>8</xdr:col>
      <xdr:colOff>0</xdr:colOff>
      <xdr:row>17</xdr:row>
      <xdr:rowOff>28575</xdr:rowOff>
    </xdr:to>
    <xdr:pic>
      <xdr:nvPicPr>
        <xdr:cNvPr id="17415" name="図 7">
          <a:extLst>
            <a:ext uri="{FF2B5EF4-FFF2-40B4-BE49-F238E27FC236}">
              <a16:creationId xmlns:a16="http://schemas.microsoft.com/office/drawing/2014/main" id="{00000000-0008-0000-1A00-00000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29125" y="3028950"/>
          <a:ext cx="866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819150</xdr:colOff>
      <xdr:row>21</xdr:row>
      <xdr:rowOff>0</xdr:rowOff>
    </xdr:from>
    <xdr:to>
      <xdr:col>7</xdr:col>
      <xdr:colOff>866775</xdr:colOff>
      <xdr:row>22</xdr:row>
      <xdr:rowOff>9525</xdr:rowOff>
    </xdr:to>
    <xdr:pic>
      <xdr:nvPicPr>
        <xdr:cNvPr id="17416" name="図 9">
          <a:extLst>
            <a:ext uri="{FF2B5EF4-FFF2-40B4-BE49-F238E27FC236}">
              <a16:creationId xmlns:a16="http://schemas.microsoft.com/office/drawing/2014/main" id="{00000000-0008-0000-1A00-0000084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19600" y="4029075"/>
          <a:ext cx="866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142876</xdr:colOff>
      <xdr:row>1</xdr:row>
      <xdr:rowOff>114300</xdr:rowOff>
    </xdr:from>
    <xdr:to>
      <xdr:col>8</xdr:col>
      <xdr:colOff>152400</xdr:colOff>
      <xdr:row>23</xdr:row>
      <xdr:rowOff>95250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CxnSpPr>
          <a:cxnSpLocks noChangeShapeType="1"/>
        </xdr:cNvCxnSpPr>
      </xdr:nvCxnSpPr>
      <xdr:spPr bwMode="auto">
        <a:xfrm>
          <a:off x="5438776" y="381000"/>
          <a:ext cx="9524" cy="4143375"/>
        </a:xfrm>
        <a:prstGeom prst="line">
          <a:avLst/>
        </a:prstGeom>
        <a:noFill/>
        <a:ln w="285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</xdr:spPr>
    </xdr:cxnSp>
    <xdr:clientData/>
  </xdr:twoCellAnchor>
  <xdr:twoCellAnchor editAs="oneCell">
    <xdr:from>
      <xdr:col>5</xdr:col>
      <xdr:colOff>838200</xdr:colOff>
      <xdr:row>7</xdr:row>
      <xdr:rowOff>0</xdr:rowOff>
    </xdr:from>
    <xdr:to>
      <xdr:col>8</xdr:col>
      <xdr:colOff>57150</xdr:colOff>
      <xdr:row>8</xdr:row>
      <xdr:rowOff>38100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1A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81400" y="1371600"/>
          <a:ext cx="1790700" cy="238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9522</xdr:colOff>
      <xdr:row>2</xdr:row>
      <xdr:rowOff>9527</xdr:rowOff>
    </xdr:from>
    <xdr:to>
      <xdr:col>16</xdr:col>
      <xdr:colOff>323850</xdr:colOff>
      <xdr:row>19</xdr:row>
      <xdr:rowOff>114301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00000000-0008-0000-1C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497" y="352427"/>
              <a:ext cx="5800728" cy="28670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</xdr:row>
      <xdr:rowOff>76200</xdr:rowOff>
    </xdr:from>
    <xdr:to>
      <xdr:col>17</xdr:col>
      <xdr:colOff>76199</xdr:colOff>
      <xdr:row>1</xdr:row>
      <xdr:rowOff>108435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71449" y="428625"/>
          <a:ext cx="8239125" cy="32235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180975</xdr:colOff>
      <xdr:row>2</xdr:row>
      <xdr:rowOff>0</xdr:rowOff>
    </xdr:from>
    <xdr:to>
      <xdr:col>7</xdr:col>
      <xdr:colOff>352425</xdr:colOff>
      <xdr:row>5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80975" y="552450"/>
          <a:ext cx="3800475" cy="733425"/>
        </a:xfrm>
        <a:prstGeom prst="rect">
          <a:avLst/>
        </a:prstGeom>
        <a:noFill/>
        <a:ln w="19050">
          <a:solidFill>
            <a:srgbClr val="002060"/>
          </a:solidFill>
          <a:prstDash val="sysDash"/>
          <a:miter lim="800000"/>
          <a:headEnd/>
          <a:tailEnd/>
        </a:ln>
      </xdr:spPr>
    </xdr:sp>
    <xdr:clientData/>
  </xdr:twoCellAnchor>
  <xdr:twoCellAnchor>
    <xdr:from>
      <xdr:col>1</xdr:col>
      <xdr:colOff>28573</xdr:colOff>
      <xdr:row>2</xdr:row>
      <xdr:rowOff>19049</xdr:rowOff>
    </xdr:from>
    <xdr:to>
      <xdr:col>7</xdr:col>
      <xdr:colOff>352425</xdr:colOff>
      <xdr:row>3</xdr:row>
      <xdr:rowOff>76200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28598" y="495299"/>
          <a:ext cx="3752852" cy="304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/>
            <a:t>指定した範囲の</a:t>
          </a:r>
          <a:r>
            <a:rPr lang="ja-JP" altLang="en-US" sz="1100" b="1">
              <a:solidFill>
                <a:srgbClr val="0000FF"/>
              </a:solidFill>
            </a:rPr>
            <a:t>数値データのセル</a:t>
          </a:r>
          <a:r>
            <a:rPr lang="ja-JP" altLang="en-US" sz="1100"/>
            <a:t>の個数を求める。</a:t>
          </a:r>
        </a:p>
      </xdr:txBody>
    </xdr:sp>
    <xdr:clientData/>
  </xdr:twoCellAnchor>
  <xdr:twoCellAnchor editAs="oneCell">
    <xdr:from>
      <xdr:col>0</xdr:col>
      <xdr:colOff>161925</xdr:colOff>
      <xdr:row>14</xdr:row>
      <xdr:rowOff>28575</xdr:rowOff>
    </xdr:from>
    <xdr:to>
      <xdr:col>8</xdr:col>
      <xdr:colOff>123825</xdr:colOff>
      <xdr:row>26</xdr:row>
      <xdr:rowOff>209550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61925" y="3267075"/>
          <a:ext cx="4591050" cy="2924175"/>
          <a:chOff x="161925" y="3267075"/>
          <a:chExt cx="3737899" cy="2428405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1925" y="3267075"/>
            <a:ext cx="3737899" cy="2428405"/>
          </a:xfrm>
          <a:prstGeom prst="rect">
            <a:avLst/>
          </a:prstGeom>
          <a:ln>
            <a:solidFill>
              <a:schemeClr val="accent1"/>
            </a:solidFill>
          </a:ln>
        </xdr:spPr>
      </xdr:pic>
      <xdr:sp macro="" textlink="">
        <xdr:nvSpPr>
          <xdr:cNvPr id="7" name="Oval 10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723899" y="3638551"/>
            <a:ext cx="1510289" cy="163248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323849</xdr:colOff>
      <xdr:row>1</xdr:row>
      <xdr:rowOff>161925</xdr:rowOff>
    </xdr:from>
    <xdr:to>
      <xdr:col>9</xdr:col>
      <xdr:colOff>323850</xdr:colOff>
      <xdr:row>24</xdr:row>
      <xdr:rowOff>219075</xdr:rowOff>
    </xdr:to>
    <xdr:cxnSp macro="">
      <xdr:nvCxnSpPr>
        <xdr:cNvPr id="8" name="直線コネクタ 3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>
          <a:cxnSpLocks noChangeShapeType="1"/>
        </xdr:cNvCxnSpPr>
      </xdr:nvCxnSpPr>
      <xdr:spPr bwMode="auto">
        <a:xfrm>
          <a:off x="4952999" y="466725"/>
          <a:ext cx="1" cy="5276850"/>
        </a:xfrm>
        <a:prstGeom prst="line">
          <a:avLst/>
        </a:prstGeom>
        <a:noFill/>
        <a:ln w="285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</xdr:spPr>
    </xdr:cxnSp>
    <xdr:clientData/>
  </xdr:twoCellAnchor>
  <xdr:twoCellAnchor>
    <xdr:from>
      <xdr:col>0</xdr:col>
      <xdr:colOff>152401</xdr:colOff>
      <xdr:row>6</xdr:row>
      <xdr:rowOff>0</xdr:rowOff>
    </xdr:from>
    <xdr:to>
      <xdr:col>7</xdr:col>
      <xdr:colOff>352426</xdr:colOff>
      <xdr:row>9</xdr:row>
      <xdr:rowOff>47625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152401" y="1466850"/>
          <a:ext cx="3829050" cy="733425"/>
        </a:xfrm>
        <a:prstGeom prst="rect">
          <a:avLst/>
        </a:prstGeom>
        <a:noFill/>
        <a:ln w="19050">
          <a:solidFill>
            <a:srgbClr val="002060"/>
          </a:solidFill>
          <a:prstDash val="sysDash"/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</xdr:row>
      <xdr:rowOff>66674</xdr:rowOff>
    </xdr:from>
    <xdr:to>
      <xdr:col>7</xdr:col>
      <xdr:colOff>95250</xdr:colOff>
      <xdr:row>7</xdr:row>
      <xdr:rowOff>114300</xdr:rowOff>
    </xdr:to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266700" y="1533524"/>
          <a:ext cx="3457575" cy="276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/>
            <a:t>指定した範囲の</a:t>
          </a:r>
          <a:r>
            <a:rPr lang="ja-JP" altLang="en-US" sz="1100" b="1">
              <a:solidFill>
                <a:srgbClr val="0000FF"/>
              </a:solidFill>
            </a:rPr>
            <a:t>空白以外のセル</a:t>
          </a:r>
          <a:r>
            <a:rPr lang="ja-JP" altLang="en-US" sz="1100"/>
            <a:t>の個数を求める。</a:t>
          </a:r>
        </a:p>
      </xdr:txBody>
    </xdr:sp>
    <xdr:clientData/>
  </xdr:twoCellAnchor>
  <xdr:twoCellAnchor>
    <xdr:from>
      <xdr:col>0</xdr:col>
      <xdr:colOff>171449</xdr:colOff>
      <xdr:row>10</xdr:row>
      <xdr:rowOff>0</xdr:rowOff>
    </xdr:from>
    <xdr:to>
      <xdr:col>7</xdr:col>
      <xdr:colOff>380999</xdr:colOff>
      <xdr:row>13</xdr:row>
      <xdr:rowOff>47625</xdr:rowOff>
    </xdr:to>
    <xdr:sp macro="" textlink="">
      <xdr:nvSpPr>
        <xdr:cNvPr id="11" name="Rectangl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171449" y="2381250"/>
          <a:ext cx="3838575" cy="733425"/>
        </a:xfrm>
        <a:prstGeom prst="rect">
          <a:avLst/>
        </a:prstGeom>
        <a:noFill/>
        <a:ln w="19050">
          <a:solidFill>
            <a:srgbClr val="002060"/>
          </a:solidFill>
          <a:prstDash val="sysDash"/>
          <a:miter lim="800000"/>
          <a:headEnd/>
          <a:tailEnd/>
        </a:ln>
      </xdr:spPr>
    </xdr:sp>
    <xdr:clientData/>
  </xdr:twoCellAnchor>
  <xdr:twoCellAnchor>
    <xdr:from>
      <xdr:col>1</xdr:col>
      <xdr:colOff>19049</xdr:colOff>
      <xdr:row>10</xdr:row>
      <xdr:rowOff>76199</xdr:rowOff>
    </xdr:from>
    <xdr:to>
      <xdr:col>6</xdr:col>
      <xdr:colOff>514350</xdr:colOff>
      <xdr:row>11</xdr:row>
      <xdr:rowOff>85725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19074" y="2457449"/>
          <a:ext cx="3295651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/>
            <a:t>指定した範囲の</a:t>
          </a:r>
          <a:r>
            <a:rPr lang="ja-JP" altLang="en-US" sz="1100" b="1">
              <a:solidFill>
                <a:srgbClr val="0000FF"/>
              </a:solidFill>
            </a:rPr>
            <a:t>空白のセル</a:t>
          </a:r>
          <a:r>
            <a:rPr lang="ja-JP" altLang="en-US" sz="1100"/>
            <a:t>の個数を求める。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1266825</xdr:colOff>
      <xdr:row>1</xdr:row>
      <xdr:rowOff>9525</xdr:rowOff>
    </xdr:to>
    <xdr:sp macro="" textlink="">
      <xdr:nvSpPr>
        <xdr:cNvPr id="8194" name="Line 5">
          <a:extLst>
            <a:ext uri="{FF2B5EF4-FFF2-40B4-BE49-F238E27FC236}">
              <a16:creationId xmlns:a16="http://schemas.microsoft.com/office/drawing/2014/main" id="{00000000-0008-0000-0300-000002200000}"/>
            </a:ext>
          </a:extLst>
        </xdr:cNvPr>
        <xdr:cNvSpPr>
          <a:spLocks noChangeShapeType="1"/>
        </xdr:cNvSpPr>
      </xdr:nvSpPr>
      <xdr:spPr bwMode="auto">
        <a:xfrm flipV="1">
          <a:off x="142875" y="323850"/>
          <a:ext cx="7829550" cy="9525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28574</xdr:colOff>
      <xdr:row>1</xdr:row>
      <xdr:rowOff>104775</xdr:rowOff>
    </xdr:from>
    <xdr:to>
      <xdr:col>9</xdr:col>
      <xdr:colOff>552450</xdr:colOff>
      <xdr:row>6</xdr:row>
      <xdr:rowOff>180975</xdr:rowOff>
    </xdr:to>
    <xdr:sp macro="" textlink="">
      <xdr:nvSpPr>
        <xdr:cNvPr id="8197" name="Rectangle 2">
          <a:extLst>
            <a:ext uri="{FF2B5EF4-FFF2-40B4-BE49-F238E27FC236}">
              <a16:creationId xmlns:a16="http://schemas.microsoft.com/office/drawing/2014/main" id="{00000000-0008-0000-0300-000005200000}"/>
            </a:ext>
          </a:extLst>
        </xdr:cNvPr>
        <xdr:cNvSpPr>
          <a:spLocks noChangeArrowheads="1"/>
        </xdr:cNvSpPr>
      </xdr:nvSpPr>
      <xdr:spPr bwMode="auto">
        <a:xfrm>
          <a:off x="114299" y="428625"/>
          <a:ext cx="5981701" cy="1323975"/>
        </a:xfrm>
        <a:prstGeom prst="rect">
          <a:avLst/>
        </a:prstGeom>
        <a:noFill/>
        <a:ln w="19050">
          <a:solidFill>
            <a:srgbClr val="002060"/>
          </a:solidFill>
          <a:prstDash val="sysDash"/>
          <a:miter lim="800000"/>
          <a:headEnd/>
          <a:tailEnd/>
        </a:ln>
      </xdr:spPr>
    </xdr:sp>
    <xdr:clientData/>
  </xdr:twoCellAnchor>
  <xdr:twoCellAnchor>
    <xdr:from>
      <xdr:col>1</xdr:col>
      <xdr:colOff>38098</xdr:colOff>
      <xdr:row>7</xdr:row>
      <xdr:rowOff>28574</xdr:rowOff>
    </xdr:from>
    <xdr:to>
      <xdr:col>7</xdr:col>
      <xdr:colOff>619126</xdr:colOff>
      <xdr:row>12</xdr:row>
      <xdr:rowOff>161924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23823" y="1924049"/>
          <a:ext cx="4162428" cy="1133475"/>
        </a:xfrm>
        <a:prstGeom prst="rect">
          <a:avLst/>
        </a:prstGeom>
        <a:solidFill>
          <a:srgbClr val="FFCCFF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en-US" altLang="ja-JP" sz="1200" b="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1200" b="0">
              <a:latin typeface="ＭＳ ゴシック" pitchFamily="49" charset="-128"/>
              <a:ea typeface="ＭＳ ゴシック" pitchFamily="49" charset="-128"/>
            </a:rPr>
            <a:t>引数</a:t>
          </a:r>
          <a:r>
            <a:rPr kumimoji="1" lang="en-US" altLang="ja-JP" sz="1200" b="0">
              <a:latin typeface="ＭＳ ゴシック" pitchFamily="49" charset="-128"/>
              <a:ea typeface="ＭＳ ゴシック" pitchFamily="49" charset="-128"/>
            </a:rPr>
            <a:t>】</a:t>
          </a:r>
        </a:p>
        <a:p>
          <a:pPr algn="l">
            <a:lnSpc>
              <a:spcPts val="1500"/>
            </a:lnSpc>
          </a:pPr>
          <a:r>
            <a:rPr kumimoji="1" lang="ja-JP" altLang="ja-JP" sz="1100" b="0">
              <a:solidFill>
                <a:schemeClr val="dk1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　</a:t>
          </a:r>
          <a:r>
            <a:rPr kumimoji="1" lang="ja-JP" altLang="en-US" sz="1100" b="0">
              <a:latin typeface="ＭＳ ゴシック" pitchFamily="49" charset="-128"/>
              <a:ea typeface="ＭＳ ゴシック" pitchFamily="49" charset="-128"/>
            </a:rPr>
            <a:t>・論 理 式</a:t>
          </a:r>
          <a:r>
            <a:rPr kumimoji="1" lang="en-US" altLang="ja-JP" sz="1100" b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 b="0">
              <a:latin typeface="ＭＳ ゴシック" pitchFamily="49" charset="-128"/>
              <a:ea typeface="ＭＳ ゴシック" pitchFamily="49" charset="-128"/>
            </a:rPr>
            <a:t>： 条件式を入力</a:t>
          </a:r>
          <a:endParaRPr kumimoji="1" lang="en-US" altLang="ja-JP" sz="1100" b="0"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400"/>
            </a:lnSpc>
          </a:pPr>
          <a:r>
            <a:rPr kumimoji="1" lang="ja-JP" altLang="ja-JP" sz="1100" b="0">
              <a:solidFill>
                <a:schemeClr val="dk1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　</a:t>
          </a:r>
          <a:r>
            <a:rPr kumimoji="1" lang="ja-JP" altLang="en-US" sz="1100" b="0">
              <a:latin typeface="ＭＳ ゴシック" pitchFamily="49" charset="-128"/>
              <a:ea typeface="ＭＳ ゴシック" pitchFamily="49" charset="-128"/>
            </a:rPr>
            <a:t>・真の場合 ： 条件に合っている場合に表示する値を入力</a:t>
          </a:r>
          <a:endParaRPr kumimoji="1" lang="en-US" altLang="ja-JP" sz="1100" b="0">
            <a:latin typeface="ＭＳ ゴシック" pitchFamily="49" charset="-128"/>
            <a:ea typeface="ＭＳ ゴシック" pitchFamily="49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・偽の場合 ： 条件に合っていない場合に表示する値を入力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  <a:cs typeface="+mn-cs"/>
          </a:endParaRPr>
        </a:p>
      </xdr:txBody>
    </xdr:sp>
    <xdr:clientData/>
  </xdr:twoCellAnchor>
  <xdr:twoCellAnchor>
    <xdr:from>
      <xdr:col>3</xdr:col>
      <xdr:colOff>76200</xdr:colOff>
      <xdr:row>1</xdr:row>
      <xdr:rowOff>171451</xdr:rowOff>
    </xdr:from>
    <xdr:to>
      <xdr:col>3</xdr:col>
      <xdr:colOff>838200</xdr:colOff>
      <xdr:row>2</xdr:row>
      <xdr:rowOff>177214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790575" y="495301"/>
          <a:ext cx="762000" cy="243888"/>
        </a:xfrm>
        <a:prstGeom prst="wedgeRectCallout">
          <a:avLst>
            <a:gd name="adj1" fmla="val 9754"/>
            <a:gd name="adj2" fmla="val 9848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100"/>
            <a:t>この条件に</a:t>
          </a:r>
        </a:p>
      </xdr:txBody>
    </xdr:sp>
    <xdr:clientData/>
  </xdr:twoCellAnchor>
  <xdr:twoCellAnchor>
    <xdr:from>
      <xdr:col>7</xdr:col>
      <xdr:colOff>200024</xdr:colOff>
      <xdr:row>1</xdr:row>
      <xdr:rowOff>171451</xdr:rowOff>
    </xdr:from>
    <xdr:to>
      <xdr:col>8</xdr:col>
      <xdr:colOff>704848</xdr:colOff>
      <xdr:row>2</xdr:row>
      <xdr:rowOff>180975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 flipH="1">
          <a:off x="3867149" y="495301"/>
          <a:ext cx="1562099" cy="247649"/>
        </a:xfrm>
        <a:prstGeom prst="wedgeRectCallout">
          <a:avLst>
            <a:gd name="adj1" fmla="val 40928"/>
            <a:gd name="adj2" fmla="val 7544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/>
            <a:t>合っていない場合の答え</a:t>
          </a:r>
        </a:p>
      </xdr:txBody>
    </xdr:sp>
    <xdr:clientData/>
  </xdr:twoCellAnchor>
  <xdr:twoCellAnchor>
    <xdr:from>
      <xdr:col>4</xdr:col>
      <xdr:colOff>221004</xdr:colOff>
      <xdr:row>1</xdr:row>
      <xdr:rowOff>161925</xdr:rowOff>
    </xdr:from>
    <xdr:to>
      <xdr:col>6</xdr:col>
      <xdr:colOff>200025</xdr:colOff>
      <xdr:row>2</xdr:row>
      <xdr:rowOff>163460</xdr:rowOff>
    </xdr:to>
    <xdr:sp macro="" textlink="">
      <xdr:nvSpPr>
        <xdr:cNvPr id="16" name="AutoShape 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 flipH="1">
          <a:off x="1878354" y="485775"/>
          <a:ext cx="1626846" cy="239660"/>
        </a:xfrm>
        <a:prstGeom prst="wedgeRectCallout">
          <a:avLst>
            <a:gd name="adj1" fmla="val 21093"/>
            <a:gd name="adj2" fmla="val 9668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/>
            <a:t>合っている場合の答え</a:t>
          </a:r>
        </a:p>
      </xdr:txBody>
    </xdr:sp>
    <xdr:clientData/>
  </xdr:twoCellAnchor>
  <xdr:twoCellAnchor>
    <xdr:from>
      <xdr:col>10</xdr:col>
      <xdr:colOff>47624</xdr:colOff>
      <xdr:row>1</xdr:row>
      <xdr:rowOff>95250</xdr:rowOff>
    </xdr:from>
    <xdr:to>
      <xdr:col>10</xdr:col>
      <xdr:colOff>47624</xdr:colOff>
      <xdr:row>28</xdr:row>
      <xdr:rowOff>38100</xdr:rowOff>
    </xdr:to>
    <xdr:cxnSp macro="">
      <xdr:nvCxnSpPr>
        <xdr:cNvPr id="14" name="直線コネクタ 3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>
          <a:cxnSpLocks noChangeShapeType="1"/>
        </xdr:cNvCxnSpPr>
      </xdr:nvCxnSpPr>
      <xdr:spPr bwMode="auto">
        <a:xfrm>
          <a:off x="5753099" y="419100"/>
          <a:ext cx="0" cy="5086350"/>
        </a:xfrm>
        <a:prstGeom prst="line">
          <a:avLst/>
        </a:prstGeom>
        <a:noFill/>
        <a:ln w="285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</xdr:spPr>
    </xdr:cxnSp>
    <xdr:clientData/>
  </xdr:twoCellAnchor>
  <xdr:twoCellAnchor>
    <xdr:from>
      <xdr:col>1</xdr:col>
      <xdr:colOff>57150</xdr:colOff>
      <xdr:row>13</xdr:row>
      <xdr:rowOff>38101</xdr:rowOff>
    </xdr:from>
    <xdr:to>
      <xdr:col>8</xdr:col>
      <xdr:colOff>547169</xdr:colOff>
      <xdr:row>28</xdr:row>
      <xdr:rowOff>133350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142875" y="3048001"/>
          <a:ext cx="5128694" cy="2867024"/>
          <a:chOff x="142875" y="3048001"/>
          <a:chExt cx="5128694" cy="2867024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142875" y="3048001"/>
            <a:ext cx="5128694" cy="2867024"/>
            <a:chOff x="142875" y="2733676"/>
            <a:chExt cx="5128694" cy="2867024"/>
          </a:xfrm>
        </xdr:grpSpPr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42875" y="2733676"/>
              <a:ext cx="5128694" cy="2867024"/>
            </a:xfrm>
            <a:prstGeom prst="rect">
              <a:avLst/>
            </a:prstGeom>
            <a:ln>
              <a:solidFill>
                <a:schemeClr val="accent1"/>
              </a:solidFill>
            </a:ln>
          </xdr:spPr>
        </xdr:pic>
        <xdr:sp macro="" textlink="">
          <xdr:nvSpPr>
            <xdr:cNvPr id="13" name="Oval 10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81075" y="3152775"/>
              <a:ext cx="2295526" cy="801080"/>
            </a:xfrm>
            <a:prstGeom prst="roundRect">
              <a:avLst>
                <a:gd name="adj" fmla="val 16667"/>
              </a:avLst>
            </a:prstGeom>
            <a:noFill/>
            <a:ln w="28575">
              <a:solidFill>
                <a:srgbClr val="FF0000"/>
              </a:solidFill>
              <a:round/>
              <a:headEnd/>
              <a:tailEnd/>
            </a:ln>
          </xdr:spPr>
        </xdr:sp>
      </xdr:grpSp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533525" y="3584554"/>
            <a:ext cx="476250" cy="1587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590550</xdr:colOff>
      <xdr:row>14</xdr:row>
      <xdr:rowOff>114300</xdr:rowOff>
    </xdr:from>
    <xdr:to>
      <xdr:col>9</xdr:col>
      <xdr:colOff>466726</xdr:colOff>
      <xdr:row>22</xdr:row>
      <xdr:rowOff>152400</xdr:rowOff>
    </xdr:to>
    <xdr:pic>
      <xdr:nvPicPr>
        <xdr:cNvPr id="8202" name="Picture 13">
          <a:extLst>
            <a:ext uri="{FF2B5EF4-FFF2-40B4-BE49-F238E27FC236}">
              <a16:creationId xmlns:a16="http://schemas.microsoft.com/office/drawing/2014/main" id="{00000000-0008-0000-0300-00000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57675" y="3324225"/>
          <a:ext cx="1752601" cy="1524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20</xdr:col>
      <xdr:colOff>238125</xdr:colOff>
      <xdr:row>1</xdr:row>
      <xdr:rowOff>13683</xdr:rowOff>
    </xdr:to>
    <xdr:sp macro="" textlink="">
      <xdr:nvSpPr>
        <xdr:cNvPr id="7170" name="Line 5">
          <a:extLst>
            <a:ext uri="{FF2B5EF4-FFF2-40B4-BE49-F238E27FC236}">
              <a16:creationId xmlns:a16="http://schemas.microsoft.com/office/drawing/2014/main" id="{00000000-0008-0000-0400-0000021C0000}"/>
            </a:ext>
          </a:extLst>
        </xdr:cNvPr>
        <xdr:cNvSpPr>
          <a:spLocks noChangeShapeType="1"/>
        </xdr:cNvSpPr>
      </xdr:nvSpPr>
      <xdr:spPr bwMode="auto">
        <a:xfrm>
          <a:off x="142875" y="323850"/>
          <a:ext cx="9725025" cy="13683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9524</xdr:colOff>
      <xdr:row>1</xdr:row>
      <xdr:rowOff>238125</xdr:rowOff>
    </xdr:from>
    <xdr:to>
      <xdr:col>13</xdr:col>
      <xdr:colOff>152399</xdr:colOff>
      <xdr:row>6</xdr:row>
      <xdr:rowOff>0</xdr:rowOff>
    </xdr:to>
    <xdr:sp macro="" textlink="">
      <xdr:nvSpPr>
        <xdr:cNvPr id="7173" name="Rectangle 2">
          <a:extLst>
            <a:ext uri="{FF2B5EF4-FFF2-40B4-BE49-F238E27FC236}">
              <a16:creationId xmlns:a16="http://schemas.microsoft.com/office/drawing/2014/main" id="{00000000-0008-0000-0400-0000051C0000}"/>
            </a:ext>
          </a:extLst>
        </xdr:cNvPr>
        <xdr:cNvSpPr>
          <a:spLocks noChangeArrowheads="1"/>
        </xdr:cNvSpPr>
      </xdr:nvSpPr>
      <xdr:spPr bwMode="auto">
        <a:xfrm>
          <a:off x="104774" y="561975"/>
          <a:ext cx="6315075" cy="885825"/>
        </a:xfrm>
        <a:prstGeom prst="rect">
          <a:avLst/>
        </a:prstGeom>
        <a:noFill/>
        <a:ln w="19050">
          <a:solidFill>
            <a:srgbClr val="002060"/>
          </a:solidFill>
          <a:prstDash val="sysDash"/>
          <a:miter lim="800000"/>
          <a:headEnd/>
          <a:tailEnd/>
        </a:ln>
      </xdr:spPr>
    </xdr:sp>
    <xdr:clientData/>
  </xdr:twoCellAnchor>
  <xdr:twoCellAnchor>
    <xdr:from>
      <xdr:col>1</xdr:col>
      <xdr:colOff>38098</xdr:colOff>
      <xdr:row>6</xdr:row>
      <xdr:rowOff>85725</xdr:rowOff>
    </xdr:from>
    <xdr:to>
      <xdr:col>8</xdr:col>
      <xdr:colOff>219075</xdr:colOff>
      <xdr:row>10</xdr:row>
      <xdr:rowOff>95250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33348" y="1533525"/>
          <a:ext cx="4057652" cy="695325"/>
        </a:xfrm>
        <a:prstGeom prst="rect">
          <a:avLst/>
        </a:prstGeom>
        <a:solidFill>
          <a:srgbClr val="FFCCFF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1200" b="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1200" b="0">
              <a:latin typeface="ＭＳ ゴシック" pitchFamily="49" charset="-128"/>
              <a:ea typeface="ＭＳ ゴシック" pitchFamily="49" charset="-128"/>
            </a:rPr>
            <a:t>引数</a:t>
          </a:r>
          <a:r>
            <a:rPr kumimoji="1" lang="en-US" altLang="ja-JP" sz="1200" b="0">
              <a:latin typeface="ＭＳ ゴシック" pitchFamily="49" charset="-128"/>
              <a:ea typeface="ＭＳ ゴシック" pitchFamily="49" charset="-128"/>
            </a:rPr>
            <a:t>】</a:t>
          </a:r>
        </a:p>
        <a:p>
          <a:pPr algn="l">
            <a:lnSpc>
              <a:spcPts val="1500"/>
            </a:lnSpc>
          </a:pPr>
          <a:r>
            <a:rPr kumimoji="1" lang="ja-JP" altLang="en-US" sz="1100" b="0">
              <a:latin typeface="ＭＳ ゴシック" pitchFamily="49" charset="-128"/>
              <a:ea typeface="ＭＳ ゴシック" pitchFamily="49" charset="-128"/>
            </a:rPr>
            <a:t>　・範　　囲</a:t>
          </a:r>
          <a:r>
            <a:rPr kumimoji="1" lang="en-US" altLang="ja-JP" sz="1100" b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 b="0">
              <a:latin typeface="ＭＳ ゴシック" pitchFamily="49" charset="-128"/>
              <a:ea typeface="ＭＳ ゴシック" pitchFamily="49" charset="-128"/>
            </a:rPr>
            <a:t>： 対象の範囲を選択（ドラッグ）</a:t>
          </a:r>
          <a:endParaRPr kumimoji="1" lang="en-US" altLang="ja-JP" sz="1100" b="0"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100" b="0">
              <a:latin typeface="ＭＳ ゴシック" pitchFamily="49" charset="-128"/>
              <a:ea typeface="ＭＳ ゴシック" pitchFamily="49" charset="-128"/>
            </a:rPr>
            <a:t>　・検索条件 ： 検索条件を入力</a:t>
          </a:r>
        </a:p>
      </xdr:txBody>
    </xdr:sp>
    <xdr:clientData/>
  </xdr:twoCellAnchor>
  <xdr:twoCellAnchor>
    <xdr:from>
      <xdr:col>3</xdr:col>
      <xdr:colOff>200027</xdr:colOff>
      <xdr:row>1</xdr:row>
      <xdr:rowOff>400050</xdr:rowOff>
    </xdr:from>
    <xdr:to>
      <xdr:col>4</xdr:col>
      <xdr:colOff>38100</xdr:colOff>
      <xdr:row>3</xdr:row>
      <xdr:rowOff>32924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028702" y="752475"/>
          <a:ext cx="781048" cy="261524"/>
        </a:xfrm>
        <a:prstGeom prst="wedgeRectCallout">
          <a:avLst>
            <a:gd name="adj1" fmla="val 49449"/>
            <a:gd name="adj2" fmla="val 10032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100"/>
            <a:t>この範囲で</a:t>
          </a:r>
        </a:p>
      </xdr:txBody>
    </xdr:sp>
    <xdr:clientData/>
  </xdr:twoCellAnchor>
  <xdr:twoCellAnchor>
    <xdr:from>
      <xdr:col>4</xdr:col>
      <xdr:colOff>209550</xdr:colOff>
      <xdr:row>2</xdr:row>
      <xdr:rowOff>0</xdr:rowOff>
    </xdr:from>
    <xdr:to>
      <xdr:col>8</xdr:col>
      <xdr:colOff>104775</xdr:colOff>
      <xdr:row>3</xdr:row>
      <xdr:rowOff>38100</xdr:rowOff>
    </xdr:to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924050" y="704850"/>
          <a:ext cx="2200275" cy="219075"/>
        </a:xfrm>
        <a:prstGeom prst="wedgeRectCallout">
          <a:avLst>
            <a:gd name="adj1" fmla="val -40325"/>
            <a:gd name="adj2" fmla="val 1030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/>
            <a:t>この条件に合っているセルの数は？</a:t>
          </a:r>
        </a:p>
      </xdr:txBody>
    </xdr:sp>
    <xdr:clientData/>
  </xdr:twoCellAnchor>
  <xdr:twoCellAnchor>
    <xdr:from>
      <xdr:col>14</xdr:col>
      <xdr:colOff>142875</xdr:colOff>
      <xdr:row>1</xdr:row>
      <xdr:rowOff>57150</xdr:rowOff>
    </xdr:from>
    <xdr:to>
      <xdr:col>14</xdr:col>
      <xdr:colOff>142875</xdr:colOff>
      <xdr:row>26</xdr:row>
      <xdr:rowOff>0</xdr:rowOff>
    </xdr:to>
    <xdr:cxnSp macro="">
      <xdr:nvCxnSpPr>
        <xdr:cNvPr id="13" name="直線コネクタ 3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>
          <a:cxnSpLocks noChangeShapeType="1"/>
        </xdr:cNvCxnSpPr>
      </xdr:nvCxnSpPr>
      <xdr:spPr bwMode="auto">
        <a:xfrm>
          <a:off x="5400675" y="381000"/>
          <a:ext cx="0" cy="4848225"/>
        </a:xfrm>
        <a:prstGeom prst="line">
          <a:avLst/>
        </a:prstGeom>
        <a:noFill/>
        <a:ln w="285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</xdr:spPr>
    </xdr:cxnSp>
    <xdr:clientData/>
  </xdr:twoCellAnchor>
  <xdr:twoCellAnchor>
    <xdr:from>
      <xdr:col>1</xdr:col>
      <xdr:colOff>38100</xdr:colOff>
      <xdr:row>11</xdr:row>
      <xdr:rowOff>0</xdr:rowOff>
    </xdr:from>
    <xdr:to>
      <xdr:col>13</xdr:col>
      <xdr:colOff>247650</xdr:colOff>
      <xdr:row>26</xdr:row>
      <xdr:rowOff>123825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133350" y="2305050"/>
          <a:ext cx="6381750" cy="2981325"/>
          <a:chOff x="133350" y="2305050"/>
          <a:chExt cx="6381750" cy="272415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133350" y="2305050"/>
            <a:ext cx="6381750" cy="2724150"/>
            <a:chOff x="133350" y="2409825"/>
            <a:chExt cx="6381750" cy="2724150"/>
          </a:xfrm>
        </xdr:grpSpPr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33350" y="2409825"/>
              <a:ext cx="5222734" cy="2724150"/>
            </a:xfrm>
            <a:prstGeom prst="rect">
              <a:avLst/>
            </a:prstGeom>
            <a:ln>
              <a:solidFill>
                <a:schemeClr val="accent1"/>
              </a:solidFill>
            </a:ln>
          </xdr:spPr>
        </xdr:pic>
        <xdr:sp macro="" textlink="">
          <xdr:nvSpPr>
            <xdr:cNvPr id="12" name="Text Box 8">
              <a:extLst>
                <a:ext uri="{FF2B5EF4-FFF2-40B4-BE49-F238E27FC236}">
                  <a16:creationId xmlns:a16="http://schemas.microsoft.com/office/drawing/2014/main" id="{00000000-0008-0000-04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71549" y="3648076"/>
              <a:ext cx="1838326" cy="640575"/>
            </a:xfrm>
            <a:prstGeom prst="borderCallout1">
              <a:avLst>
                <a:gd name="adj1" fmla="val -6771"/>
                <a:gd name="adj2" fmla="val 28187"/>
                <a:gd name="adj3" fmla="val -45250"/>
                <a:gd name="adj4" fmla="val 32507"/>
              </a:avLst>
            </a:prstGeom>
            <a:solidFill>
              <a:srgbClr val="FFCCFF"/>
            </a:solidFill>
            <a:ln w="12700">
              <a:solidFill>
                <a:srgbClr val="FF0000"/>
              </a:solidFill>
              <a:prstDash val="solid"/>
              <a:miter lim="800000"/>
              <a:headEnd/>
              <a:tailEnd/>
            </a:ln>
          </xdr:spPr>
          <xdr:txBody>
            <a:bodyPr vertOverflow="clip" wrap="square" lIns="36000" tIns="36000" rIns="36000" bIns="36000" anchor="t" upright="1"/>
            <a:lstStyle/>
            <a:p>
              <a:pPr algn="l" rtl="0">
                <a:lnSpc>
                  <a:spcPts val="1300"/>
                </a:lnSpc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検索条件の入力方法</a:t>
              </a:r>
            </a:p>
            <a:p>
              <a:pPr algn="l" rtl="0">
                <a:lnSpc>
                  <a:spcPts val="1300"/>
                </a:lnSpc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例）　</a:t>
              </a: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80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点以上　・・・　</a:t>
              </a: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&gt;=80</a:t>
              </a:r>
            </a:p>
            <a:p>
              <a:pPr algn="l" rtl="0">
                <a:lnSpc>
                  <a:spcPts val="1300"/>
                </a:lnSpc>
                <a:defRPr sz="1000"/>
              </a:pPr>
              <a:endPara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14" name="Oval 10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85825" y="2895601"/>
              <a:ext cx="2390774" cy="600074"/>
            </a:xfrm>
            <a:prstGeom prst="roundRect">
              <a:avLst>
                <a:gd name="adj" fmla="val 16667"/>
              </a:avLst>
            </a:prstGeom>
            <a:noFill/>
            <a:ln w="28575">
              <a:solidFill>
                <a:srgbClr val="FF0000"/>
              </a:solidFill>
              <a:round/>
              <a:headEnd/>
              <a:tailEnd/>
            </a:ln>
          </xdr:spPr>
        </xdr:sp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400-00001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038725" y="2867026"/>
              <a:ext cx="1476375" cy="137849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85900" y="2867025"/>
            <a:ext cx="495238" cy="16190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6</xdr:row>
      <xdr:rowOff>28575</xdr:rowOff>
    </xdr:from>
    <xdr:to>
      <xdr:col>9</xdr:col>
      <xdr:colOff>846314</xdr:colOff>
      <xdr:row>16</xdr:row>
      <xdr:rowOff>169169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1371600"/>
          <a:ext cx="7170914" cy="19122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114301</xdr:colOff>
      <xdr:row>1</xdr:row>
      <xdr:rowOff>66675</xdr:rowOff>
    </xdr:from>
    <xdr:to>
      <xdr:col>14</xdr:col>
      <xdr:colOff>561976</xdr:colOff>
      <xdr:row>1</xdr:row>
      <xdr:rowOff>69456</xdr:rowOff>
    </xdr:to>
    <xdr:sp macro="" textlink="">
      <xdr:nvSpPr>
        <xdr:cNvPr id="18433" name="Line 5">
          <a:extLst>
            <a:ext uri="{FF2B5EF4-FFF2-40B4-BE49-F238E27FC236}">
              <a16:creationId xmlns:a16="http://schemas.microsoft.com/office/drawing/2014/main" id="{00000000-0008-0000-0500-000001480000}"/>
            </a:ext>
          </a:extLst>
        </xdr:cNvPr>
        <xdr:cNvSpPr>
          <a:spLocks noChangeShapeType="1"/>
        </xdr:cNvSpPr>
      </xdr:nvSpPr>
      <xdr:spPr bwMode="auto">
        <a:xfrm flipV="1">
          <a:off x="114301" y="390525"/>
          <a:ext cx="7677150" cy="2781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</xdr:col>
      <xdr:colOff>295359</xdr:colOff>
      <xdr:row>19</xdr:row>
      <xdr:rowOff>144972</xdr:rowOff>
    </xdr:from>
    <xdr:to>
      <xdr:col>5</xdr:col>
      <xdr:colOff>752559</xdr:colOff>
      <xdr:row>24</xdr:row>
      <xdr:rowOff>107390</xdr:rowOff>
    </xdr:to>
    <xdr:pic>
      <xdr:nvPicPr>
        <xdr:cNvPr id="18440" name="図 18">
          <a:extLst>
            <a:ext uri="{FF2B5EF4-FFF2-40B4-BE49-F238E27FC236}">
              <a16:creationId xmlns:a16="http://schemas.microsoft.com/office/drawing/2014/main" id="{00000000-0008-0000-0500-000008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8234" y="3831147"/>
          <a:ext cx="3238500" cy="87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210000</xdr:colOff>
      <xdr:row>23</xdr:row>
      <xdr:rowOff>171450</xdr:rowOff>
    </xdr:from>
    <xdr:to>
      <xdr:col>3</xdr:col>
      <xdr:colOff>688582</xdr:colOff>
      <xdr:row>24</xdr:row>
      <xdr:rowOff>161925</xdr:rowOff>
    </xdr:to>
    <xdr:sp macro="" textlink="">
      <xdr:nvSpPr>
        <xdr:cNvPr id="22" name="AutoShape 15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 bwMode="auto">
        <a:xfrm>
          <a:off x="876750" y="4572000"/>
          <a:ext cx="792907" cy="190500"/>
        </a:xfrm>
        <a:prstGeom prst="borderCallout1">
          <a:avLst>
            <a:gd name="adj1" fmla="val -10570"/>
            <a:gd name="adj2" fmla="val 60910"/>
            <a:gd name="adj3" fmla="val -70332"/>
            <a:gd name="adj4" fmla="val 45172"/>
          </a:avLst>
        </a:prstGeom>
        <a:solidFill>
          <a:srgbClr val="FFCC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/>
            <a:t>数値を入力</a:t>
          </a:r>
        </a:p>
      </xdr:txBody>
    </xdr:sp>
    <xdr:clientData/>
  </xdr:twoCellAnchor>
  <xdr:twoCellAnchor>
    <xdr:from>
      <xdr:col>3</xdr:col>
      <xdr:colOff>794171</xdr:colOff>
      <xdr:row>23</xdr:row>
      <xdr:rowOff>171450</xdr:rowOff>
    </xdr:from>
    <xdr:to>
      <xdr:col>5</xdr:col>
      <xdr:colOff>205841</xdr:colOff>
      <xdr:row>24</xdr:row>
      <xdr:rowOff>161925</xdr:rowOff>
    </xdr:to>
    <xdr:sp macro="" textlink="">
      <xdr:nvSpPr>
        <xdr:cNvPr id="23" name="AutoShape 16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1775246" y="4572000"/>
          <a:ext cx="754695" cy="190500"/>
        </a:xfrm>
        <a:prstGeom prst="borderCallout1">
          <a:avLst>
            <a:gd name="adj1" fmla="val -7708"/>
            <a:gd name="adj2" fmla="val 47175"/>
            <a:gd name="adj3" fmla="val -90000"/>
            <a:gd name="adj4" fmla="val 70377"/>
          </a:avLst>
        </a:prstGeom>
        <a:solidFill>
          <a:srgbClr val="FFCC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/>
            <a:t>書式を選択</a:t>
          </a:r>
        </a:p>
      </xdr:txBody>
    </xdr:sp>
    <xdr:clientData/>
  </xdr:twoCellAnchor>
  <xdr:twoCellAnchor>
    <xdr:from>
      <xdr:col>7</xdr:col>
      <xdr:colOff>316039</xdr:colOff>
      <xdr:row>7</xdr:row>
      <xdr:rowOff>171450</xdr:rowOff>
    </xdr:from>
    <xdr:to>
      <xdr:col>7</xdr:col>
      <xdr:colOff>695325</xdr:colOff>
      <xdr:row>10</xdr:row>
      <xdr:rowOff>66675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 bwMode="auto">
        <a:xfrm>
          <a:off x="5183314" y="1743075"/>
          <a:ext cx="379286" cy="4667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205589</xdr:colOff>
      <xdr:row>6</xdr:row>
      <xdr:rowOff>219076</xdr:rowOff>
    </xdr:from>
    <xdr:to>
      <xdr:col>3</xdr:col>
      <xdr:colOff>257175</xdr:colOff>
      <xdr:row>8</xdr:row>
      <xdr:rowOff>9526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 bwMode="auto">
        <a:xfrm>
          <a:off x="872339" y="1562101"/>
          <a:ext cx="365911" cy="2476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200025</xdr:colOff>
      <xdr:row>2</xdr:row>
      <xdr:rowOff>19050</xdr:rowOff>
    </xdr:from>
    <xdr:to>
      <xdr:col>10</xdr:col>
      <xdr:colOff>200025</xdr:colOff>
      <xdr:row>31</xdr:row>
      <xdr:rowOff>95250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>
          <a:cxnSpLocks noChangeShapeType="1"/>
        </xdr:cNvCxnSpPr>
      </xdr:nvCxnSpPr>
      <xdr:spPr bwMode="auto">
        <a:xfrm>
          <a:off x="4972050" y="504825"/>
          <a:ext cx="0" cy="5391150"/>
        </a:xfrm>
        <a:prstGeom prst="line">
          <a:avLst/>
        </a:prstGeom>
        <a:noFill/>
        <a:ln w="285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</xdr:spPr>
    </xdr:cxnSp>
    <xdr:clientData/>
  </xdr:twoCellAnchor>
  <xdr:twoCellAnchor>
    <xdr:from>
      <xdr:col>1</xdr:col>
      <xdr:colOff>352425</xdr:colOff>
      <xdr:row>22</xdr:row>
      <xdr:rowOff>9526</xdr:rowOff>
    </xdr:from>
    <xdr:to>
      <xdr:col>3</xdr:col>
      <xdr:colOff>752475</xdr:colOff>
      <xdr:row>23</xdr:row>
      <xdr:rowOff>19051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 bwMode="auto">
        <a:xfrm>
          <a:off x="495300" y="4210051"/>
          <a:ext cx="1238250" cy="2095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361950</xdr:colOff>
      <xdr:row>22</xdr:row>
      <xdr:rowOff>28575</xdr:rowOff>
    </xdr:from>
    <xdr:to>
      <xdr:col>5</xdr:col>
      <xdr:colOff>676275</xdr:colOff>
      <xdr:row>22</xdr:row>
      <xdr:rowOff>161925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 bwMode="auto">
        <a:xfrm>
          <a:off x="2314575" y="4229100"/>
          <a:ext cx="1285875" cy="1333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4</xdr:col>
      <xdr:colOff>152400</xdr:colOff>
      <xdr:row>27</xdr:row>
      <xdr:rowOff>118035</xdr:rowOff>
    </xdr:from>
    <xdr:to>
      <xdr:col>8</xdr:col>
      <xdr:colOff>694513</xdr:colOff>
      <xdr:row>39</xdr:row>
      <xdr:rowOff>25813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5025" y="5232960"/>
          <a:ext cx="4428313" cy="20223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447675</xdr:colOff>
      <xdr:row>27</xdr:row>
      <xdr:rowOff>104775</xdr:rowOff>
    </xdr:from>
    <xdr:to>
      <xdr:col>3</xdr:col>
      <xdr:colOff>683104</xdr:colOff>
      <xdr:row>38</xdr:row>
      <xdr:rowOff>95250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0550" y="5219700"/>
          <a:ext cx="1073629" cy="1933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352424</xdr:colOff>
      <xdr:row>37</xdr:row>
      <xdr:rowOff>95251</xdr:rowOff>
    </xdr:from>
    <xdr:to>
      <xdr:col>3</xdr:col>
      <xdr:colOff>723899</xdr:colOff>
      <xdr:row>38</xdr:row>
      <xdr:rowOff>142876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 bwMode="auto">
        <a:xfrm>
          <a:off x="495299" y="6953251"/>
          <a:ext cx="1209675" cy="2476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295275</xdr:colOff>
      <xdr:row>10</xdr:row>
      <xdr:rowOff>66675</xdr:rowOff>
    </xdr:from>
    <xdr:to>
      <xdr:col>8</xdr:col>
      <xdr:colOff>600075</xdr:colOff>
      <xdr:row>12</xdr:row>
      <xdr:rowOff>0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 bwMode="auto">
        <a:xfrm>
          <a:off x="5162550" y="2152650"/>
          <a:ext cx="1276350" cy="2762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590550</xdr:colOff>
      <xdr:row>12</xdr:row>
      <xdr:rowOff>19050</xdr:rowOff>
    </xdr:from>
    <xdr:to>
      <xdr:col>9</xdr:col>
      <xdr:colOff>895350</xdr:colOff>
      <xdr:row>13</xdr:row>
      <xdr:rowOff>123825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 bwMode="auto">
        <a:xfrm>
          <a:off x="6429375" y="2447925"/>
          <a:ext cx="1276350" cy="2762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66675</xdr:rowOff>
    </xdr:from>
    <xdr:to>
      <xdr:col>12</xdr:col>
      <xdr:colOff>561976</xdr:colOff>
      <xdr:row>1</xdr:row>
      <xdr:rowOff>69456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V="1">
          <a:off x="114301" y="390525"/>
          <a:ext cx="7543800" cy="2781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0</xdr:col>
      <xdr:colOff>371476</xdr:colOff>
      <xdr:row>20</xdr:row>
      <xdr:rowOff>104776</xdr:rowOff>
    </xdr:from>
    <xdr:to>
      <xdr:col>6</xdr:col>
      <xdr:colOff>262313</xdr:colOff>
      <xdr:row>34</xdr:row>
      <xdr:rowOff>32840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6" y="3733801"/>
          <a:ext cx="3319837" cy="23283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371476</xdr:colOff>
      <xdr:row>15</xdr:row>
      <xdr:rowOff>88656</xdr:rowOff>
    </xdr:from>
    <xdr:to>
      <xdr:col>8</xdr:col>
      <xdr:colOff>447676</xdr:colOff>
      <xdr:row>19</xdr:row>
      <xdr:rowOff>171284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371476" y="2860431"/>
          <a:ext cx="4876800" cy="768428"/>
          <a:chOff x="428626" y="2717556"/>
          <a:chExt cx="4876800" cy="768428"/>
        </a:xfrm>
      </xdr:grpSpPr>
      <xdr:pic>
        <xdr:nvPicPr>
          <xdr:cNvPr id="6" name="図 5" descr="https://www.wanichan.com/pc/excel/2016/2/images/10-1.png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-1" t="4354" r="25439" b="77213"/>
          <a:stretch/>
        </xdr:blipFill>
        <xdr:spPr bwMode="auto">
          <a:xfrm>
            <a:off x="428626" y="2717556"/>
            <a:ext cx="4876800" cy="76842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 bwMode="auto">
          <a:xfrm>
            <a:off x="2457450" y="2733675"/>
            <a:ext cx="304800" cy="15240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角丸四角形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/>
        </xdr:nvSpPr>
        <xdr:spPr bwMode="auto">
          <a:xfrm>
            <a:off x="4419600" y="2943224"/>
            <a:ext cx="381000" cy="409576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228600</xdr:colOff>
      <xdr:row>23</xdr:row>
      <xdr:rowOff>47625</xdr:rowOff>
    </xdr:from>
    <xdr:to>
      <xdr:col>7</xdr:col>
      <xdr:colOff>200025</xdr:colOff>
      <xdr:row>36</xdr:row>
      <xdr:rowOff>47625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1400175" y="4191000"/>
          <a:ext cx="2914650" cy="2228850"/>
          <a:chOff x="3181350" y="3429000"/>
          <a:chExt cx="2667000" cy="1896878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181350" y="3429000"/>
            <a:ext cx="2667000" cy="189687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" name="角丸四角形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/>
        </xdr:nvSpPr>
        <xdr:spPr bwMode="auto">
          <a:xfrm>
            <a:off x="3238499" y="4029074"/>
            <a:ext cx="447675" cy="18097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9</xdr:col>
      <xdr:colOff>276225</xdr:colOff>
      <xdr:row>1</xdr:row>
      <xdr:rowOff>133350</xdr:rowOff>
    </xdr:from>
    <xdr:to>
      <xdr:col>9</xdr:col>
      <xdr:colOff>276225</xdr:colOff>
      <xdr:row>32</xdr:row>
      <xdr:rowOff>161925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>
          <a:cxnSpLocks noChangeShapeType="1"/>
        </xdr:cNvCxnSpPr>
      </xdr:nvCxnSpPr>
      <xdr:spPr bwMode="auto">
        <a:xfrm>
          <a:off x="5762625" y="457200"/>
          <a:ext cx="0" cy="5391150"/>
        </a:xfrm>
        <a:prstGeom prst="line">
          <a:avLst/>
        </a:prstGeom>
        <a:noFill/>
        <a:ln w="285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</xdr:spPr>
    </xdr:cxnSp>
    <xdr:clientData/>
  </xdr:twoCellAnchor>
  <xdr:twoCellAnchor>
    <xdr:from>
      <xdr:col>4</xdr:col>
      <xdr:colOff>85725</xdr:colOff>
      <xdr:row>28</xdr:row>
      <xdr:rowOff>38100</xdr:rowOff>
    </xdr:from>
    <xdr:to>
      <xdr:col>9</xdr:col>
      <xdr:colOff>37480</xdr:colOff>
      <xdr:row>39</xdr:row>
      <xdr:rowOff>85284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pSpPr/>
      </xdr:nvGrpSpPr>
      <xdr:grpSpPr>
        <a:xfrm>
          <a:off x="2466975" y="5038725"/>
          <a:ext cx="3056905" cy="1933134"/>
          <a:chOff x="438150" y="5857875"/>
          <a:chExt cx="4961905" cy="3533334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8150" y="5857875"/>
            <a:ext cx="4961905" cy="3533334"/>
          </a:xfrm>
          <a:prstGeom prst="rect">
            <a:avLst/>
          </a:prstGeom>
        </xdr:spPr>
      </xdr:pic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 bwMode="auto">
          <a:xfrm>
            <a:off x="1066800" y="7362825"/>
            <a:ext cx="4210050" cy="28575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74294</xdr:colOff>
      <xdr:row>29</xdr:row>
      <xdr:rowOff>45720</xdr:rowOff>
    </xdr:from>
    <xdr:to>
      <xdr:col>35</xdr:col>
      <xdr:colOff>487680</xdr:colOff>
      <xdr:row>44</xdr:row>
      <xdr:rowOff>22860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3412817-9B2A-4991-9B79-F0A6D6FBC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474346</xdr:colOff>
      <xdr:row>25</xdr:row>
      <xdr:rowOff>135255</xdr:rowOff>
    </xdr:from>
    <xdr:to>
      <xdr:col>35</xdr:col>
      <xdr:colOff>601980</xdr:colOff>
      <xdr:row>44</xdr:row>
      <xdr:rowOff>182880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3EC70E1-6543-440A-BD25-3F0483F61382}"/>
            </a:ext>
          </a:extLst>
        </xdr:cNvPr>
        <xdr:cNvGrpSpPr/>
      </xdr:nvGrpSpPr>
      <xdr:grpSpPr>
        <a:xfrm>
          <a:off x="19438621" y="5278755"/>
          <a:ext cx="5614034" cy="3667125"/>
          <a:chOff x="9886951" y="1295399"/>
          <a:chExt cx="4085215" cy="4444029"/>
        </a:xfrm>
      </xdr:grpSpPr>
      <xdr:sp macro="" textlink="">
        <xdr:nvSpPr>
          <xdr:cNvPr id="6" name="角丸四角形 9">
            <a:extLst>
              <a:ext uri="{FF2B5EF4-FFF2-40B4-BE49-F238E27FC236}">
                <a16:creationId xmlns:a16="http://schemas.microsoft.com/office/drawing/2014/main" id="{BE380615-A7B8-4D92-9484-D896BDD95050}"/>
              </a:ext>
            </a:extLst>
          </xdr:cNvPr>
          <xdr:cNvSpPr/>
        </xdr:nvSpPr>
        <xdr:spPr bwMode="auto">
          <a:xfrm>
            <a:off x="9886951" y="1476374"/>
            <a:ext cx="4085215" cy="4263054"/>
          </a:xfrm>
          <a:prstGeom prst="roundRect">
            <a:avLst>
              <a:gd name="adj" fmla="val 1263"/>
            </a:avLst>
          </a:prstGeom>
          <a:noFill/>
          <a:ln w="38100">
            <a:solidFill>
              <a:srgbClr val="FFC000"/>
            </a:solidFill>
            <a:prstDash val="solid"/>
            <a:headEnd type="none" w="med" len="med"/>
            <a:tailEnd type="none" w="med" len="med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小波 6">
            <a:extLst>
              <a:ext uri="{FF2B5EF4-FFF2-40B4-BE49-F238E27FC236}">
                <a16:creationId xmlns:a16="http://schemas.microsoft.com/office/drawing/2014/main" id="{BBC8A91B-3076-404D-9EA9-52F0217274C1}"/>
              </a:ext>
            </a:extLst>
          </xdr:cNvPr>
          <xdr:cNvSpPr/>
        </xdr:nvSpPr>
        <xdr:spPr>
          <a:xfrm rot="21247244">
            <a:off x="9969482" y="1295399"/>
            <a:ext cx="953444" cy="438150"/>
          </a:xfrm>
          <a:prstGeom prst="doubleWave">
            <a:avLst/>
          </a:prstGeom>
          <a:solidFill>
            <a:srgbClr val="FFFF00"/>
          </a:solidFill>
          <a:ln w="571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完成見本</a:t>
            </a:r>
          </a:p>
        </xdr:txBody>
      </xdr:sp>
    </xdr:grpSp>
    <xdr:clientData/>
  </xdr:twoCellAnchor>
  <xdr:twoCellAnchor>
    <xdr:from>
      <xdr:col>27</xdr:col>
      <xdr:colOff>518160</xdr:colOff>
      <xdr:row>6</xdr:row>
      <xdr:rowOff>53340</xdr:rowOff>
    </xdr:from>
    <xdr:to>
      <xdr:col>35</xdr:col>
      <xdr:colOff>228600</xdr:colOff>
      <xdr:row>20</xdr:row>
      <xdr:rowOff>45720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6C15AD96-162B-47B8-A1AD-E21DE56BB0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482435" y="1320165"/>
              <a:ext cx="5196840" cy="29165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27</xdr:col>
      <xdr:colOff>481966</xdr:colOff>
      <xdr:row>4</xdr:row>
      <xdr:rowOff>239493</xdr:rowOff>
    </xdr:from>
    <xdr:to>
      <xdr:col>35</xdr:col>
      <xdr:colOff>421006</xdr:colOff>
      <xdr:row>21</xdr:row>
      <xdr:rowOff>144780</xdr:rowOff>
    </xdr:to>
    <xdr:sp macro="" textlink="">
      <xdr:nvSpPr>
        <xdr:cNvPr id="8" name="角丸四角形 40">
          <a:extLst>
            <a:ext uri="{FF2B5EF4-FFF2-40B4-BE49-F238E27FC236}">
              <a16:creationId xmlns:a16="http://schemas.microsoft.com/office/drawing/2014/main" id="{511EA99A-80F7-4C58-BAED-A94E9F2122E6}"/>
            </a:ext>
          </a:extLst>
        </xdr:cNvPr>
        <xdr:cNvSpPr/>
      </xdr:nvSpPr>
      <xdr:spPr bwMode="auto">
        <a:xfrm>
          <a:off x="17558386" y="239493"/>
          <a:ext cx="4876800" cy="3532407"/>
        </a:xfrm>
        <a:prstGeom prst="roundRect">
          <a:avLst>
            <a:gd name="adj" fmla="val 1263"/>
          </a:avLst>
        </a:prstGeom>
        <a:noFill/>
        <a:ln w="38100">
          <a:solidFill>
            <a:srgbClr val="FFC000"/>
          </a:solidFill>
          <a:prstDash val="solid"/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572450</xdr:colOff>
      <xdr:row>4</xdr:row>
      <xdr:rowOff>89535</xdr:rowOff>
    </xdr:from>
    <xdr:to>
      <xdr:col>29</xdr:col>
      <xdr:colOff>383328</xdr:colOff>
      <xdr:row>5</xdr:row>
      <xdr:rowOff>201130</xdr:rowOff>
    </xdr:to>
    <xdr:sp macro="" textlink="">
      <xdr:nvSpPr>
        <xdr:cNvPr id="9" name="小波 8">
          <a:extLst>
            <a:ext uri="{FF2B5EF4-FFF2-40B4-BE49-F238E27FC236}">
              <a16:creationId xmlns:a16="http://schemas.microsoft.com/office/drawing/2014/main" id="{8E47F4D5-2678-4BCF-BBE3-E6F7D3369130}"/>
            </a:ext>
          </a:extLst>
        </xdr:cNvPr>
        <xdr:cNvSpPr/>
      </xdr:nvSpPr>
      <xdr:spPr>
        <a:xfrm rot="21247244">
          <a:off x="17648870" y="89535"/>
          <a:ext cx="1045318" cy="363055"/>
        </a:xfrm>
        <a:prstGeom prst="doubleWave">
          <a:avLst/>
        </a:prstGeom>
        <a:solidFill>
          <a:srgbClr val="FFFF00"/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完成見本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0</xdr:rowOff>
    </xdr:from>
    <xdr:to>
      <xdr:col>17</xdr:col>
      <xdr:colOff>38100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14300" y="323850"/>
          <a:ext cx="11039475" cy="0"/>
        </a:xfrm>
        <a:prstGeom prst="line">
          <a:avLst/>
        </a:prstGeom>
        <a:noFill/>
        <a:ln w="28575">
          <a:solidFill>
            <a:srgbClr val="808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</xdr:col>
      <xdr:colOff>133349</xdr:colOff>
      <xdr:row>7</xdr:row>
      <xdr:rowOff>85726</xdr:rowOff>
    </xdr:from>
    <xdr:to>
      <xdr:col>7</xdr:col>
      <xdr:colOff>619124</xdr:colOff>
      <xdr:row>13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pSpPr/>
      </xdr:nvGrpSpPr>
      <xdr:grpSpPr>
        <a:xfrm>
          <a:off x="962024" y="1447801"/>
          <a:ext cx="3914775" cy="942974"/>
          <a:chOff x="942976" y="1447800"/>
          <a:chExt cx="4419600" cy="1163053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42976" y="1447800"/>
            <a:ext cx="4419600" cy="1163053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9" name="角丸四角形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/>
        </xdr:nvSpPr>
        <xdr:spPr bwMode="auto">
          <a:xfrm>
            <a:off x="3448051" y="1676400"/>
            <a:ext cx="438150" cy="20955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" name="角丸四角形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/>
        </xdr:nvSpPr>
        <xdr:spPr bwMode="auto">
          <a:xfrm>
            <a:off x="3695700" y="1943100"/>
            <a:ext cx="238125" cy="20955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角丸四角形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/>
        </xdr:nvSpPr>
        <xdr:spPr bwMode="auto">
          <a:xfrm>
            <a:off x="3695700" y="2190750"/>
            <a:ext cx="238125" cy="20955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8</xdr:col>
      <xdr:colOff>342899</xdr:colOff>
      <xdr:row>10</xdr:row>
      <xdr:rowOff>79130</xdr:rowOff>
    </xdr:from>
    <xdr:to>
      <xdr:col>8</xdr:col>
      <xdr:colOff>629964</xdr:colOff>
      <xdr:row>12</xdr:row>
      <xdr:rowOff>78499</xdr:rowOff>
    </xdr:to>
    <xdr:pic>
      <xdr:nvPicPr>
        <xdr:cNvPr id="12" name="図 11" descr="並べ替えボタン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71574" y="2984255"/>
          <a:ext cx="287065" cy="342269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342900</xdr:colOff>
      <xdr:row>7</xdr:row>
      <xdr:rowOff>108438</xdr:rowOff>
    </xdr:from>
    <xdr:to>
      <xdr:col>8</xdr:col>
      <xdr:colOff>629965</xdr:colOff>
      <xdr:row>9</xdr:row>
      <xdr:rowOff>85725</xdr:rowOff>
    </xdr:to>
    <xdr:pic>
      <xdr:nvPicPr>
        <xdr:cNvPr id="13" name="図 12" descr="並べ替えボタン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71575" y="2499213"/>
          <a:ext cx="287065" cy="32018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15</xdr:row>
      <xdr:rowOff>118243</xdr:rowOff>
    </xdr:from>
    <xdr:to>
      <xdr:col>14</xdr:col>
      <xdr:colOff>390525</xdr:colOff>
      <xdr:row>24</xdr:row>
      <xdr:rowOff>9524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62550" y="2851918"/>
          <a:ext cx="4286250" cy="143433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47625</xdr:colOff>
      <xdr:row>18</xdr:row>
      <xdr:rowOff>95250</xdr:rowOff>
    </xdr:from>
    <xdr:to>
      <xdr:col>7</xdr:col>
      <xdr:colOff>533400</xdr:colOff>
      <xdr:row>24</xdr:row>
      <xdr:rowOff>9524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876300" y="3343275"/>
          <a:ext cx="3914775" cy="942974"/>
          <a:chOff x="5438775" y="3819525"/>
          <a:chExt cx="3914775" cy="942974"/>
        </a:xfrm>
      </xdr:grpSpPr>
      <xdr:pic>
        <xdr:nvPicPr>
          <xdr:cNvPr id="16" name="図 15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438775" y="3819525"/>
            <a:ext cx="3914775" cy="942974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17" name="角丸四角形 16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/>
        </xdr:nvSpPr>
        <xdr:spPr bwMode="auto">
          <a:xfrm>
            <a:off x="7657710" y="4004868"/>
            <a:ext cx="388103" cy="169898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8" name="角丸四角形 17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/>
        </xdr:nvSpPr>
        <xdr:spPr bwMode="auto">
          <a:xfrm>
            <a:off x="8067675" y="4211577"/>
            <a:ext cx="342900" cy="322324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9</xdr:col>
      <xdr:colOff>76200</xdr:colOff>
      <xdr:row>18</xdr:row>
      <xdr:rowOff>104776</xdr:rowOff>
    </xdr:from>
    <xdr:to>
      <xdr:col>14</xdr:col>
      <xdr:colOff>400050</xdr:colOff>
      <xdr:row>20</xdr:row>
      <xdr:rowOff>66676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 bwMode="auto">
        <a:xfrm>
          <a:off x="5705475" y="3352801"/>
          <a:ext cx="3752850" cy="3048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P37"/>
  <sheetViews>
    <sheetView tabSelected="1" zoomScaleNormal="100" workbookViewId="0">
      <selection activeCell="B1" sqref="B1"/>
    </sheetView>
  </sheetViews>
  <sheetFormatPr defaultColWidth="9" defaultRowHeight="13.5" x14ac:dyDescent="0.15"/>
  <cols>
    <col min="1" max="1" width="3.75" style="14" customWidth="1"/>
    <col min="2" max="2" width="16.875" style="14" customWidth="1"/>
    <col min="3" max="7" width="9" style="14"/>
    <col min="8" max="8" width="6.5" style="14" customWidth="1"/>
    <col min="9" max="10" width="9" style="14"/>
    <col min="11" max="11" width="5.75" style="14" customWidth="1"/>
    <col min="12" max="16384" width="9" style="14"/>
  </cols>
  <sheetData>
    <row r="1" spans="1:9" ht="27.75" customHeight="1" x14ac:dyDescent="0.15">
      <c r="B1" s="100"/>
    </row>
    <row r="2" spans="1:9" ht="14.25" customHeight="1" x14ac:dyDescent="0.15"/>
    <row r="3" spans="1:9" ht="14.25" customHeight="1" x14ac:dyDescent="0.15">
      <c r="I3" s="71"/>
    </row>
    <row r="4" spans="1:9" ht="14.25" customHeight="1" x14ac:dyDescent="0.15">
      <c r="B4" s="72" t="s">
        <v>77</v>
      </c>
    </row>
    <row r="5" spans="1:9" ht="6" customHeight="1" x14ac:dyDescent="0.15">
      <c r="B5" s="72"/>
    </row>
    <row r="6" spans="1:9" ht="14.25" customHeight="1" x14ac:dyDescent="0.15">
      <c r="A6" s="15" t="s">
        <v>8</v>
      </c>
      <c r="B6" s="70" t="s">
        <v>78</v>
      </c>
      <c r="I6" s="70" t="s">
        <v>112</v>
      </c>
    </row>
    <row r="7" spans="1:9" ht="14.25" customHeight="1" x14ac:dyDescent="0.15">
      <c r="B7" s="14" t="s">
        <v>79</v>
      </c>
      <c r="I7" s="14" t="s">
        <v>127</v>
      </c>
    </row>
    <row r="8" spans="1:9" ht="5.25" customHeight="1" x14ac:dyDescent="0.15"/>
    <row r="9" spans="1:9" ht="14.25" customHeight="1" x14ac:dyDescent="0.15">
      <c r="B9" s="70" t="s">
        <v>80</v>
      </c>
    </row>
    <row r="10" spans="1:9" ht="14.25" customHeight="1" x14ac:dyDescent="0.15">
      <c r="B10" s="14" t="s">
        <v>81</v>
      </c>
    </row>
    <row r="11" spans="1:9" ht="14.25" customHeight="1" x14ac:dyDescent="0.15">
      <c r="B11" s="14" t="s">
        <v>82</v>
      </c>
    </row>
    <row r="12" spans="1:9" ht="5.25" customHeight="1" x14ac:dyDescent="0.15"/>
    <row r="13" spans="1:9" ht="14.25" customHeight="1" x14ac:dyDescent="0.15">
      <c r="B13" s="14" t="s">
        <v>83</v>
      </c>
      <c r="I13" s="14" t="s">
        <v>114</v>
      </c>
    </row>
    <row r="14" spans="1:9" ht="14.25" customHeight="1" x14ac:dyDescent="0.15">
      <c r="B14" s="14" t="s">
        <v>84</v>
      </c>
      <c r="I14" s="14" t="s">
        <v>113</v>
      </c>
    </row>
    <row r="15" spans="1:9" ht="5.25" customHeight="1" x14ac:dyDescent="0.15"/>
    <row r="16" spans="1:9" ht="14.25" customHeight="1" x14ac:dyDescent="0.15">
      <c r="B16" s="14" t="s">
        <v>85</v>
      </c>
    </row>
    <row r="17" spans="1:16" ht="14.25" customHeight="1" x14ac:dyDescent="0.15">
      <c r="B17" s="14" t="s">
        <v>86</v>
      </c>
    </row>
    <row r="18" spans="1:16" ht="17.25" customHeight="1" x14ac:dyDescent="0.15"/>
    <row r="19" spans="1:16" ht="14.25" customHeight="1" x14ac:dyDescent="0.15">
      <c r="A19" s="15" t="s">
        <v>20</v>
      </c>
      <c r="B19" s="70" t="s">
        <v>201</v>
      </c>
      <c r="H19" s="73" t="s">
        <v>261</v>
      </c>
      <c r="J19" s="73"/>
      <c r="P19" s="73" t="s">
        <v>88</v>
      </c>
    </row>
    <row r="20" spans="1:16" ht="5.25" customHeight="1" x14ac:dyDescent="0.15">
      <c r="A20" s="15"/>
    </row>
    <row r="21" spans="1:16" ht="14.25" customHeight="1" x14ac:dyDescent="0.15">
      <c r="B21" s="14" t="s">
        <v>87</v>
      </c>
    </row>
    <row r="22" spans="1:16" ht="13.5" customHeight="1" x14ac:dyDescent="0.15">
      <c r="B22" s="14" t="s">
        <v>260</v>
      </c>
    </row>
    <row r="23" spans="1:16" ht="13.5" customHeight="1" x14ac:dyDescent="0.15">
      <c r="B23" s="14" t="s">
        <v>259</v>
      </c>
    </row>
    <row r="24" spans="1:16" ht="13.5" customHeight="1" x14ac:dyDescent="0.15"/>
    <row r="25" spans="1:16" ht="13.5" customHeight="1" x14ac:dyDescent="0.15"/>
    <row r="26" spans="1:16" ht="13.5" customHeight="1" x14ac:dyDescent="0.15"/>
    <row r="27" spans="1:16" ht="13.5" customHeight="1" x14ac:dyDescent="0.15"/>
    <row r="28" spans="1:16" ht="13.5" customHeight="1" x14ac:dyDescent="0.15"/>
    <row r="29" spans="1:16" ht="11.25" customHeight="1" x14ac:dyDescent="0.15">
      <c r="L29"/>
    </row>
    <row r="30" spans="1:16" ht="13.5" customHeight="1" x14ac:dyDescent="0.15">
      <c r="A30" s="15" t="s">
        <v>8</v>
      </c>
      <c r="B30" s="70" t="s">
        <v>141</v>
      </c>
    </row>
    <row r="31" spans="1:16" ht="5.25" customHeight="1" x14ac:dyDescent="0.15">
      <c r="A31" s="15"/>
    </row>
    <row r="32" spans="1:16" ht="15.75" customHeight="1" x14ac:dyDescent="0.15">
      <c r="B32" s="14" t="s">
        <v>266</v>
      </c>
    </row>
    <row r="33" spans="2:2" ht="13.5" customHeight="1" x14ac:dyDescent="0.15"/>
    <row r="34" spans="2:2" ht="13.5" customHeight="1" x14ac:dyDescent="0.15"/>
    <row r="35" spans="2:2" ht="13.5" customHeight="1" x14ac:dyDescent="0.15"/>
    <row r="37" spans="2:2" x14ac:dyDescent="0.15">
      <c r="B37" s="74" t="s">
        <v>267</v>
      </c>
    </row>
  </sheetData>
  <phoneticPr fontId="15"/>
  <pageMargins left="0.75" right="0.75" top="1" bottom="1" header="0.51200000000000001" footer="0.51200000000000001"/>
  <pageSetup paperSize="9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2"/>
  <sheetViews>
    <sheetView showGridLines="0" workbookViewId="0"/>
  </sheetViews>
  <sheetFormatPr defaultColWidth="9" defaultRowHeight="13.5" x14ac:dyDescent="0.15"/>
  <cols>
    <col min="1" max="1" width="1.875" style="66" customWidth="1"/>
    <col min="2" max="14" width="9" style="132"/>
    <col min="15" max="15" width="16.75" style="132" customWidth="1"/>
    <col min="16" max="16384" width="9" style="132"/>
  </cols>
  <sheetData>
    <row r="1" spans="2:18" s="66" customFormat="1" ht="25.5" customHeight="1" x14ac:dyDescent="0.15">
      <c r="B1" s="84" t="s">
        <v>530</v>
      </c>
      <c r="C1" s="64"/>
      <c r="D1" s="64"/>
      <c r="E1" s="65"/>
      <c r="G1" s="56" t="s">
        <v>520</v>
      </c>
      <c r="N1" s="67"/>
    </row>
    <row r="2" spans="2:18" s="66" customFormat="1" ht="9.75" customHeight="1" x14ac:dyDescent="0.15">
      <c r="B2" s="84"/>
      <c r="C2" s="64"/>
      <c r="D2" s="64"/>
      <c r="E2" s="65"/>
      <c r="G2" s="56"/>
      <c r="K2" s="218"/>
      <c r="N2" s="67"/>
    </row>
    <row r="3" spans="2:18" s="66" customFormat="1" ht="18" customHeight="1" x14ac:dyDescent="0.15">
      <c r="B3" s="79" t="s">
        <v>531</v>
      </c>
      <c r="K3" s="218"/>
    </row>
    <row r="4" spans="2:18" ht="14.25" x14ac:dyDescent="0.15">
      <c r="B4" s="78"/>
      <c r="C4" s="78"/>
      <c r="D4" s="66"/>
      <c r="E4" s="66"/>
      <c r="F4" s="66"/>
      <c r="G4" s="66"/>
      <c r="H4" s="66"/>
      <c r="I4" s="218"/>
      <c r="J4" s="66"/>
      <c r="L4" s="66"/>
      <c r="M4" s="266" t="s">
        <v>708</v>
      </c>
      <c r="N4" s="66"/>
      <c r="O4" s="66"/>
      <c r="P4" s="66"/>
      <c r="Q4" s="66"/>
      <c r="R4" s="66"/>
    </row>
    <row r="5" spans="2:18" x14ac:dyDescent="0.15">
      <c r="B5" s="132" t="s">
        <v>676</v>
      </c>
      <c r="C5" s="78"/>
      <c r="D5" s="78"/>
      <c r="E5" s="78"/>
      <c r="F5" s="66"/>
      <c r="G5" s="66"/>
      <c r="H5" s="66"/>
      <c r="I5" s="218"/>
      <c r="J5" s="66"/>
      <c r="L5" s="218"/>
      <c r="M5" s="218"/>
      <c r="N5" s="218"/>
      <c r="O5" s="218"/>
      <c r="P5" s="218"/>
      <c r="Q5" s="218"/>
      <c r="R5" s="66"/>
    </row>
    <row r="6" spans="2:18" x14ac:dyDescent="0.15">
      <c r="B6" s="56" t="s">
        <v>2</v>
      </c>
      <c r="C6" s="78" t="s">
        <v>524</v>
      </c>
      <c r="D6" s="78"/>
      <c r="E6" s="78"/>
      <c r="F6" s="66"/>
      <c r="G6" s="66"/>
      <c r="H6" s="66"/>
      <c r="I6" s="218"/>
      <c r="J6" s="66"/>
      <c r="K6" s="262" t="s">
        <v>669</v>
      </c>
      <c r="N6" s="66"/>
      <c r="O6" s="263" t="s">
        <v>545</v>
      </c>
      <c r="P6" s="181"/>
      <c r="Q6" s="181"/>
      <c r="R6" s="66"/>
    </row>
    <row r="7" spans="2:18" x14ac:dyDescent="0.15">
      <c r="B7" s="78"/>
      <c r="C7" s="78" t="s">
        <v>536</v>
      </c>
      <c r="D7" s="78"/>
      <c r="E7" s="78"/>
      <c r="F7" s="66"/>
      <c r="G7" s="66"/>
      <c r="H7" s="66"/>
      <c r="I7" s="218"/>
      <c r="J7" s="66"/>
      <c r="K7" s="209" t="s">
        <v>544</v>
      </c>
      <c r="L7" s="208" t="s">
        <v>674</v>
      </c>
      <c r="M7" s="264" t="s">
        <v>675</v>
      </c>
      <c r="N7" s="66"/>
      <c r="O7" s="209" t="s">
        <v>765</v>
      </c>
      <c r="P7" s="208" t="s">
        <v>546</v>
      </c>
      <c r="Q7" s="66"/>
    </row>
    <row r="8" spans="2:18" x14ac:dyDescent="0.15">
      <c r="B8" s="78"/>
      <c r="C8" s="78"/>
      <c r="D8" s="78"/>
      <c r="E8" s="78"/>
      <c r="F8" s="66"/>
      <c r="G8" s="66"/>
      <c r="H8" s="66"/>
      <c r="I8" s="66"/>
      <c r="J8" s="66"/>
      <c r="K8" s="213" t="s">
        <v>539</v>
      </c>
      <c r="L8" s="370">
        <v>13</v>
      </c>
      <c r="M8" s="370">
        <v>11</v>
      </c>
      <c r="N8" s="66"/>
      <c r="O8" s="214" t="s">
        <v>760</v>
      </c>
      <c r="P8" s="370">
        <v>7</v>
      </c>
      <c r="Q8" s="66"/>
    </row>
    <row r="9" spans="2:18" x14ac:dyDescent="0.15">
      <c r="B9" s="78"/>
      <c r="C9" s="78"/>
      <c r="D9" s="78"/>
      <c r="E9" s="78"/>
      <c r="F9" s="78"/>
      <c r="G9" s="78"/>
      <c r="H9" s="78"/>
      <c r="I9" s="78"/>
      <c r="J9" s="78"/>
      <c r="K9" s="213" t="s">
        <v>540</v>
      </c>
      <c r="L9" s="370">
        <v>5</v>
      </c>
      <c r="M9" s="370">
        <v>12</v>
      </c>
      <c r="N9" s="66"/>
      <c r="O9" s="214" t="s">
        <v>766</v>
      </c>
      <c r="P9" s="370">
        <v>22</v>
      </c>
      <c r="Q9" s="66"/>
    </row>
    <row r="10" spans="2:18" x14ac:dyDescent="0.15">
      <c r="B10" s="66"/>
      <c r="C10" s="66"/>
      <c r="D10" s="66"/>
      <c r="E10" s="66"/>
      <c r="F10" s="66"/>
      <c r="G10" s="66"/>
      <c r="H10" s="66"/>
      <c r="I10" s="66"/>
      <c r="J10" s="66"/>
      <c r="K10" s="213" t="s">
        <v>541</v>
      </c>
      <c r="L10" s="371">
        <v>6</v>
      </c>
      <c r="M10" s="372">
        <v>16</v>
      </c>
      <c r="N10" s="66"/>
      <c r="O10" s="214" t="s">
        <v>767</v>
      </c>
      <c r="P10" s="372">
        <v>37</v>
      </c>
      <c r="Q10" s="66"/>
    </row>
    <row r="11" spans="2:18" x14ac:dyDescent="0.15">
      <c r="B11" s="66"/>
      <c r="C11" s="66"/>
      <c r="D11" s="66"/>
      <c r="E11" s="66"/>
      <c r="F11" s="66"/>
      <c r="G11" s="66"/>
      <c r="H11" s="66"/>
      <c r="I11" s="66"/>
      <c r="J11" s="66"/>
      <c r="K11" s="213" t="s">
        <v>542</v>
      </c>
      <c r="L11" s="371">
        <v>15</v>
      </c>
      <c r="M11" s="372">
        <v>14</v>
      </c>
      <c r="N11" s="66"/>
      <c r="O11" s="214" t="s">
        <v>768</v>
      </c>
      <c r="P11" s="372">
        <v>29</v>
      </c>
      <c r="Q11" s="66"/>
    </row>
    <row r="12" spans="2:18" x14ac:dyDescent="0.15">
      <c r="B12" s="66"/>
      <c r="C12" s="66"/>
      <c r="D12" s="66"/>
      <c r="E12" s="66"/>
      <c r="F12" s="66"/>
      <c r="G12" s="66"/>
      <c r="H12" s="66"/>
      <c r="I12" s="66"/>
      <c r="J12" s="66"/>
      <c r="K12" s="213" t="s">
        <v>543</v>
      </c>
      <c r="L12" s="371">
        <v>3</v>
      </c>
      <c r="M12" s="372">
        <v>5</v>
      </c>
      <c r="N12" s="66"/>
      <c r="O12" s="214" t="s">
        <v>761</v>
      </c>
      <c r="P12" s="370">
        <v>5</v>
      </c>
      <c r="Q12" s="66"/>
    </row>
    <row r="13" spans="2:18" x14ac:dyDescent="0.15">
      <c r="B13" s="66"/>
      <c r="C13" s="66"/>
      <c r="D13" s="66"/>
      <c r="E13" s="66"/>
      <c r="F13" s="66"/>
      <c r="G13" s="66"/>
      <c r="H13" s="66"/>
      <c r="I13" s="66"/>
      <c r="J13" s="66"/>
      <c r="R13" s="66"/>
    </row>
    <row r="14" spans="2:18" x14ac:dyDescent="0.15">
      <c r="C14" s="66"/>
      <c r="D14" s="66"/>
      <c r="E14" s="66"/>
      <c r="F14" s="66"/>
      <c r="G14" s="66"/>
      <c r="H14" s="66"/>
      <c r="I14" s="66"/>
      <c r="J14" s="66"/>
      <c r="R14" s="66"/>
    </row>
    <row r="15" spans="2:18" x14ac:dyDescent="0.15">
      <c r="B15" s="56"/>
      <c r="C15" s="78"/>
      <c r="D15" s="66"/>
      <c r="E15" s="66"/>
      <c r="F15" s="66"/>
      <c r="G15" s="66"/>
      <c r="H15" s="66"/>
      <c r="I15" s="66"/>
      <c r="J15" s="66"/>
      <c r="R15" s="66"/>
    </row>
    <row r="16" spans="2:18" x14ac:dyDescent="0.15">
      <c r="B16" s="78"/>
      <c r="C16" s="78" t="s">
        <v>534</v>
      </c>
      <c r="D16" s="66"/>
      <c r="E16" s="66"/>
      <c r="F16" s="66"/>
      <c r="G16" s="66"/>
      <c r="H16" s="78" t="s">
        <v>709</v>
      </c>
      <c r="I16" s="66"/>
      <c r="J16" s="66"/>
      <c r="N16" s="132" t="s">
        <v>710</v>
      </c>
      <c r="R16" s="66"/>
    </row>
    <row r="17" spans="2:19" x14ac:dyDescent="0.15">
      <c r="C17" s="78" t="s">
        <v>535</v>
      </c>
      <c r="D17" s="66"/>
      <c r="E17" s="66"/>
      <c r="F17" s="66"/>
      <c r="G17" s="66"/>
      <c r="H17" s="66"/>
      <c r="I17" s="66"/>
      <c r="J17" s="66"/>
      <c r="K17" s="218"/>
      <c r="L17" s="218"/>
      <c r="M17" s="218"/>
      <c r="N17" s="218"/>
      <c r="O17" s="66"/>
      <c r="P17" s="66"/>
      <c r="Q17" s="66"/>
      <c r="R17" s="66"/>
    </row>
    <row r="18" spans="2:19" x14ac:dyDescent="0.15">
      <c r="B18" s="56"/>
      <c r="C18" s="78"/>
      <c r="D18" s="66"/>
      <c r="E18" s="66"/>
      <c r="F18" s="66"/>
      <c r="G18" s="66"/>
      <c r="H18" s="66"/>
      <c r="I18" s="66"/>
      <c r="J18" s="66"/>
      <c r="K18" s="66"/>
      <c r="L18" s="218"/>
      <c r="M18" s="218"/>
      <c r="N18" s="218"/>
      <c r="O18" s="218"/>
      <c r="P18" s="66"/>
      <c r="Q18" s="66"/>
      <c r="R18" s="66"/>
      <c r="S18" s="66"/>
    </row>
    <row r="19" spans="2:19" x14ac:dyDescent="0.15">
      <c r="B19" s="78"/>
      <c r="D19" s="66"/>
      <c r="E19" s="66"/>
      <c r="F19" s="66"/>
      <c r="G19" s="66"/>
      <c r="H19" s="66"/>
      <c r="I19" s="66"/>
      <c r="J19" s="66"/>
      <c r="K19" s="66"/>
      <c r="L19" s="218"/>
      <c r="M19" s="218"/>
      <c r="N19" s="218"/>
      <c r="O19" s="218"/>
      <c r="P19" s="66"/>
      <c r="Q19" s="66"/>
      <c r="R19" s="66"/>
      <c r="S19" s="66"/>
    </row>
    <row r="20" spans="2:19" x14ac:dyDescent="0.15">
      <c r="C20" s="66"/>
      <c r="D20" s="66"/>
      <c r="E20" s="66"/>
      <c r="F20" s="66"/>
      <c r="G20" s="66"/>
      <c r="H20" s="66"/>
      <c r="I20" s="66"/>
      <c r="J20" s="66"/>
      <c r="K20" s="66"/>
      <c r="L20" s="218"/>
      <c r="M20" s="218"/>
      <c r="N20" s="218"/>
      <c r="O20" s="218"/>
      <c r="P20" s="66"/>
      <c r="Q20" s="66"/>
      <c r="R20" s="66"/>
      <c r="S20" s="66"/>
    </row>
    <row r="21" spans="2:19" x14ac:dyDescent="0.15">
      <c r="B21" s="56"/>
      <c r="C21" s="78"/>
      <c r="D21" s="66"/>
      <c r="E21" s="66"/>
      <c r="F21" s="66"/>
      <c r="G21" s="66"/>
      <c r="H21" s="66"/>
      <c r="I21" s="66"/>
      <c r="J21" s="66"/>
      <c r="K21" s="66"/>
      <c r="L21" s="218"/>
      <c r="M21" s="218"/>
      <c r="N21" s="218"/>
      <c r="O21" s="218"/>
      <c r="P21" s="66"/>
      <c r="Q21" s="66"/>
      <c r="R21" s="66"/>
      <c r="S21" s="66"/>
    </row>
    <row r="22" spans="2:19" x14ac:dyDescent="0.15">
      <c r="B22" s="78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2:19" x14ac:dyDescent="0.15">
      <c r="B23" s="215"/>
      <c r="C23" s="78"/>
      <c r="D23" s="218"/>
      <c r="E23" s="218"/>
      <c r="F23" s="66"/>
      <c r="G23" s="66"/>
      <c r="H23" s="66"/>
      <c r="I23" s="66"/>
      <c r="J23" s="66"/>
      <c r="K23" s="265"/>
      <c r="L23" s="218"/>
      <c r="M23" s="218"/>
      <c r="N23" s="218"/>
      <c r="O23" s="218"/>
      <c r="P23" s="218"/>
      <c r="Q23" s="218"/>
      <c r="R23" s="66"/>
      <c r="S23" s="66"/>
    </row>
    <row r="24" spans="2:19" x14ac:dyDescent="0.15">
      <c r="B24" s="78"/>
      <c r="C24" s="212"/>
      <c r="D24" s="218"/>
      <c r="E24" s="218"/>
      <c r="F24" s="66"/>
      <c r="G24" s="66"/>
      <c r="H24" s="66"/>
      <c r="I24" s="66"/>
      <c r="J24" s="66"/>
      <c r="K24" s="218"/>
      <c r="L24" s="218"/>
      <c r="M24" s="218"/>
      <c r="N24" s="218"/>
      <c r="O24" s="218"/>
      <c r="P24" s="218"/>
      <c r="Q24" s="218"/>
      <c r="R24" s="66"/>
      <c r="S24" s="66"/>
    </row>
    <row r="25" spans="2:19" x14ac:dyDescent="0.15">
      <c r="B25" s="215"/>
      <c r="C25" s="78"/>
      <c r="D25" s="218"/>
      <c r="E25" s="218"/>
      <c r="F25" s="66"/>
      <c r="G25" s="66"/>
      <c r="H25" s="66"/>
      <c r="I25" s="66"/>
      <c r="J25" s="66"/>
      <c r="R25" s="66"/>
      <c r="S25" s="66"/>
    </row>
    <row r="26" spans="2:19" x14ac:dyDescent="0.15">
      <c r="B26" s="78"/>
      <c r="C26" s="212"/>
      <c r="D26" s="218"/>
      <c r="E26" s="218"/>
      <c r="F26" s="66"/>
      <c r="G26" s="66"/>
      <c r="H26" s="66"/>
      <c r="I26" s="66"/>
      <c r="J26" s="66"/>
      <c r="R26" s="66"/>
      <c r="S26" s="66"/>
    </row>
    <row r="27" spans="2:19" x14ac:dyDescent="0.15">
      <c r="C27" s="66"/>
      <c r="D27" s="66"/>
      <c r="E27" s="66"/>
      <c r="F27" s="66"/>
      <c r="G27" s="66"/>
      <c r="H27" s="66"/>
      <c r="I27" s="66"/>
      <c r="J27" s="66"/>
      <c r="R27" s="66"/>
      <c r="S27" s="66"/>
    </row>
    <row r="28" spans="2:19" x14ac:dyDescent="0.15">
      <c r="B28" s="56"/>
      <c r="C28" s="78"/>
      <c r="D28" s="66"/>
      <c r="E28" s="66"/>
      <c r="F28" s="66"/>
      <c r="G28" s="66"/>
      <c r="H28" s="66"/>
      <c r="I28" s="66"/>
      <c r="J28" s="66"/>
      <c r="R28" s="66"/>
      <c r="S28" s="66"/>
    </row>
    <row r="29" spans="2:19" x14ac:dyDescent="0.15">
      <c r="C29" s="66"/>
      <c r="D29" s="66"/>
      <c r="E29" s="66"/>
      <c r="F29" s="66"/>
      <c r="G29" s="66"/>
      <c r="H29" s="66"/>
      <c r="I29" s="66"/>
      <c r="J29" s="66"/>
      <c r="R29" s="66"/>
      <c r="S29" s="66"/>
    </row>
    <row r="30" spans="2:19" x14ac:dyDescent="0.15">
      <c r="B30" s="56"/>
      <c r="C30" s="78"/>
      <c r="D30" s="66"/>
      <c r="E30" s="66"/>
      <c r="F30" s="66"/>
      <c r="G30" s="66"/>
      <c r="H30" s="66"/>
      <c r="I30" s="66"/>
      <c r="J30" s="66"/>
      <c r="R30" s="66"/>
      <c r="S30" s="66"/>
    </row>
    <row r="31" spans="2:19" x14ac:dyDescent="0.15">
      <c r="C31" s="66"/>
      <c r="D31" s="66"/>
      <c r="E31" s="66"/>
      <c r="F31" s="66"/>
      <c r="G31" s="66"/>
      <c r="H31" s="66"/>
      <c r="I31" s="66"/>
      <c r="J31" s="66"/>
      <c r="R31" s="66"/>
      <c r="S31" s="66"/>
    </row>
    <row r="32" spans="2:19" x14ac:dyDescent="0.15">
      <c r="B32" s="56"/>
      <c r="C32" s="78"/>
      <c r="D32" s="66"/>
      <c r="E32" s="66"/>
      <c r="F32" s="66"/>
      <c r="G32" s="66"/>
      <c r="H32" s="66"/>
      <c r="I32" s="66"/>
      <c r="J32" s="66"/>
      <c r="R32" s="66"/>
      <c r="S32" s="66"/>
    </row>
    <row r="33" spans="2:19" x14ac:dyDescent="0.15">
      <c r="C33" s="66"/>
      <c r="D33" s="66"/>
      <c r="E33" s="66"/>
      <c r="F33" s="66"/>
      <c r="G33" s="66"/>
      <c r="H33" s="66"/>
      <c r="I33" s="66"/>
      <c r="J33" s="66"/>
      <c r="K33" s="218"/>
      <c r="L33" s="218"/>
      <c r="M33" s="218"/>
      <c r="N33" s="218"/>
      <c r="O33" s="66"/>
      <c r="P33" s="66"/>
      <c r="Q33" s="66"/>
      <c r="R33" s="66"/>
      <c r="S33" s="66"/>
    </row>
    <row r="34" spans="2:19" x14ac:dyDescent="0.15">
      <c r="B34" s="56"/>
      <c r="D34" s="66"/>
      <c r="E34" s="66"/>
      <c r="F34" s="66"/>
      <c r="G34" s="66"/>
      <c r="H34" s="66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</row>
    <row r="35" spans="2:19" x14ac:dyDescent="0.15">
      <c r="C35" s="78" t="s">
        <v>748</v>
      </c>
      <c r="D35" s="201"/>
      <c r="E35" s="66"/>
      <c r="F35" s="66"/>
      <c r="G35" s="66"/>
      <c r="H35" s="66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</row>
    <row r="36" spans="2:19" x14ac:dyDescent="0.15">
      <c r="D36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</row>
    <row r="37" spans="2:19" x14ac:dyDescent="0.15">
      <c r="D37"/>
    </row>
    <row r="38" spans="2:19" x14ac:dyDescent="0.15">
      <c r="D38"/>
    </row>
    <row r="39" spans="2:19" x14ac:dyDescent="0.15">
      <c r="D39"/>
    </row>
    <row r="40" spans="2:19" x14ac:dyDescent="0.15">
      <c r="D40"/>
    </row>
    <row r="41" spans="2:19" x14ac:dyDescent="0.15">
      <c r="D41"/>
    </row>
    <row r="42" spans="2:19" x14ac:dyDescent="0.15">
      <c r="D42"/>
    </row>
    <row r="43" spans="2:19" x14ac:dyDescent="0.15">
      <c r="D43"/>
    </row>
    <row r="44" spans="2:19" x14ac:dyDescent="0.15">
      <c r="D44"/>
    </row>
    <row r="45" spans="2:19" x14ac:dyDescent="0.15">
      <c r="D45"/>
    </row>
    <row r="46" spans="2:19" x14ac:dyDescent="0.15">
      <c r="D46"/>
    </row>
    <row r="47" spans="2:19" x14ac:dyDescent="0.15">
      <c r="D47"/>
    </row>
    <row r="48" spans="2:19" x14ac:dyDescent="0.15">
      <c r="D48"/>
    </row>
    <row r="49" spans="4:4" x14ac:dyDescent="0.15">
      <c r="D49"/>
    </row>
    <row r="50" spans="4:4" x14ac:dyDescent="0.15">
      <c r="D50"/>
    </row>
    <row r="51" spans="4:4" x14ac:dyDescent="0.15">
      <c r="D51"/>
    </row>
    <row r="52" spans="4:4" x14ac:dyDescent="0.15">
      <c r="D52"/>
    </row>
    <row r="53" spans="4:4" x14ac:dyDescent="0.15">
      <c r="D53"/>
    </row>
    <row r="54" spans="4:4" x14ac:dyDescent="0.15">
      <c r="D54"/>
    </row>
    <row r="55" spans="4:4" x14ac:dyDescent="0.15">
      <c r="D55"/>
    </row>
    <row r="56" spans="4:4" x14ac:dyDescent="0.15">
      <c r="D56"/>
    </row>
    <row r="57" spans="4:4" x14ac:dyDescent="0.15">
      <c r="D57"/>
    </row>
    <row r="58" spans="4:4" x14ac:dyDescent="0.15">
      <c r="D58"/>
    </row>
    <row r="59" spans="4:4" x14ac:dyDescent="0.15">
      <c r="D59"/>
    </row>
    <row r="60" spans="4:4" x14ac:dyDescent="0.15">
      <c r="D60"/>
    </row>
    <row r="61" spans="4:4" x14ac:dyDescent="0.15">
      <c r="D61"/>
    </row>
    <row r="62" spans="4:4" x14ac:dyDescent="0.15">
      <c r="D62"/>
    </row>
  </sheetData>
  <phoneticPr fontId="1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6"/>
  <sheetViews>
    <sheetView showGridLines="0" workbookViewId="0"/>
  </sheetViews>
  <sheetFormatPr defaultColWidth="9" defaultRowHeight="13.5" x14ac:dyDescent="0.15"/>
  <cols>
    <col min="1" max="1" width="1.875" style="218" customWidth="1"/>
    <col min="2" max="16384" width="9" style="212"/>
  </cols>
  <sheetData>
    <row r="1" spans="2:18" s="218" customFormat="1" ht="25.5" customHeight="1" x14ac:dyDescent="0.15">
      <c r="B1" s="220" t="s">
        <v>726</v>
      </c>
      <c r="C1" s="216"/>
      <c r="D1" s="216"/>
      <c r="E1" s="217"/>
      <c r="J1" s="215" t="s">
        <v>520</v>
      </c>
      <c r="N1" s="219"/>
    </row>
    <row r="2" spans="2:18" s="218" customFormat="1" ht="9.75" customHeight="1" x14ac:dyDescent="0.15">
      <c r="B2" s="220"/>
      <c r="C2" s="216"/>
      <c r="D2" s="216"/>
      <c r="E2" s="217"/>
      <c r="G2" s="215"/>
      <c r="N2" s="219"/>
    </row>
    <row r="3" spans="2:18" s="218" customFormat="1" ht="18" customHeight="1" x14ac:dyDescent="0.15">
      <c r="B3" s="79" t="s">
        <v>700</v>
      </c>
    </row>
    <row r="4" spans="2:18" x14ac:dyDescent="0.15">
      <c r="B4" s="78"/>
      <c r="C4" s="78"/>
      <c r="D4" s="218"/>
      <c r="E4" s="218"/>
      <c r="F4" s="218"/>
      <c r="G4" s="218"/>
      <c r="H4" s="218"/>
      <c r="I4" s="218"/>
      <c r="J4" s="218"/>
      <c r="L4" s="218"/>
      <c r="M4" s="218"/>
      <c r="N4" s="218"/>
      <c r="O4" s="218"/>
      <c r="P4" s="218"/>
      <c r="Q4" s="218"/>
      <c r="R4" s="218"/>
    </row>
    <row r="5" spans="2:18" ht="18.75" x14ac:dyDescent="0.15">
      <c r="B5" s="147" t="s">
        <v>151</v>
      </c>
      <c r="C5" s="78"/>
      <c r="D5" s="218"/>
      <c r="E5" s="218"/>
      <c r="F5" s="218"/>
      <c r="G5" s="218"/>
      <c r="H5" s="218"/>
      <c r="I5" s="218"/>
      <c r="J5" s="218"/>
      <c r="L5" s="218"/>
      <c r="M5" s="218"/>
      <c r="N5" s="218"/>
      <c r="O5" s="218"/>
      <c r="P5" s="218"/>
      <c r="Q5" s="218"/>
      <c r="R5" s="218"/>
    </row>
    <row r="6" spans="2:18" x14ac:dyDescent="0.15">
      <c r="B6" s="265" t="s">
        <v>728</v>
      </c>
      <c r="C6" s="78"/>
      <c r="D6" s="218"/>
      <c r="E6" s="218"/>
      <c r="F6" s="218"/>
      <c r="G6" s="218"/>
      <c r="H6" s="218"/>
      <c r="I6" s="218"/>
      <c r="J6" s="218"/>
      <c r="L6" s="265"/>
      <c r="R6" s="218"/>
    </row>
    <row r="7" spans="2:18" x14ac:dyDescent="0.15">
      <c r="B7" s="265"/>
      <c r="C7" s="78"/>
      <c r="D7" s="218"/>
      <c r="E7" s="218"/>
      <c r="F7" s="218"/>
      <c r="G7" s="218"/>
      <c r="H7" s="218"/>
      <c r="I7" s="218"/>
      <c r="J7" s="218"/>
      <c r="L7" s="215"/>
      <c r="R7" s="218"/>
    </row>
    <row r="8" spans="2:18" x14ac:dyDescent="0.15">
      <c r="B8" s="215" t="s">
        <v>2</v>
      </c>
      <c r="C8" s="78" t="s">
        <v>775</v>
      </c>
      <c r="D8" s="78"/>
      <c r="E8" s="78"/>
      <c r="F8" s="218"/>
      <c r="G8" s="218"/>
      <c r="H8" s="218"/>
      <c r="I8" s="218"/>
      <c r="J8" s="218"/>
    </row>
    <row r="9" spans="2:18" x14ac:dyDescent="0.15">
      <c r="B9" s="78"/>
      <c r="C9" s="78"/>
      <c r="D9" s="78"/>
      <c r="E9" s="78"/>
      <c r="F9" s="218"/>
      <c r="G9" s="218"/>
      <c r="H9" s="218"/>
      <c r="I9" s="218"/>
      <c r="J9" s="218"/>
    </row>
    <row r="10" spans="2:18" x14ac:dyDescent="0.15">
      <c r="C10" s="78"/>
      <c r="D10" s="78"/>
      <c r="E10" s="78"/>
      <c r="F10" s="218"/>
      <c r="G10" s="218"/>
      <c r="H10" s="218"/>
      <c r="I10" s="218"/>
      <c r="J10" s="218"/>
      <c r="K10" s="218"/>
    </row>
    <row r="11" spans="2:18" x14ac:dyDescent="0.15">
      <c r="C11" s="78"/>
      <c r="D11" s="218"/>
      <c r="E11" s="218"/>
      <c r="F11" s="218"/>
      <c r="G11" s="218"/>
      <c r="H11" s="218"/>
      <c r="I11" s="218"/>
      <c r="J11" s="218"/>
      <c r="K11" s="218"/>
    </row>
    <row r="12" spans="2:18" x14ac:dyDescent="0.15">
      <c r="B12" s="215"/>
      <c r="C12" s="78"/>
      <c r="D12" s="218"/>
      <c r="E12" s="218"/>
      <c r="F12" s="218"/>
      <c r="G12" s="218"/>
      <c r="H12" s="218"/>
      <c r="I12" s="218"/>
      <c r="J12" s="218"/>
      <c r="K12" s="218"/>
    </row>
    <row r="13" spans="2:18" x14ac:dyDescent="0.15">
      <c r="C13" s="218"/>
      <c r="D13" s="218"/>
      <c r="E13" s="218"/>
      <c r="F13" s="218"/>
      <c r="G13" s="218"/>
      <c r="H13" s="218"/>
      <c r="I13" s="218"/>
      <c r="J13" s="218"/>
      <c r="K13" s="218"/>
    </row>
    <row r="14" spans="2:18" x14ac:dyDescent="0.15">
      <c r="B14" s="215"/>
      <c r="C14" s="78"/>
      <c r="D14" s="218"/>
      <c r="E14" s="218"/>
      <c r="F14" s="218"/>
      <c r="G14" s="218"/>
      <c r="H14" s="218"/>
      <c r="I14" s="218"/>
      <c r="J14" s="218"/>
      <c r="K14" s="218"/>
    </row>
    <row r="15" spans="2:18" x14ac:dyDescent="0.15">
      <c r="C15" s="218"/>
      <c r="D15" s="218"/>
      <c r="E15" s="218"/>
      <c r="F15" s="218"/>
      <c r="G15" s="218"/>
      <c r="H15" s="218"/>
      <c r="I15" s="218"/>
      <c r="J15" s="218"/>
      <c r="K15" s="218"/>
    </row>
    <row r="16" spans="2:18" x14ac:dyDescent="0.15">
      <c r="I16" s="218"/>
      <c r="J16" s="218"/>
      <c r="K16" s="218"/>
    </row>
    <row r="21" spans="3:16" ht="14.25" thickBot="1" x14ac:dyDescent="0.2">
      <c r="C21" s="212" t="s">
        <v>725</v>
      </c>
      <c r="D21" s="178"/>
      <c r="E21" s="218"/>
      <c r="F21" s="218"/>
      <c r="G21" s="218"/>
      <c r="H21" s="218"/>
      <c r="I21" s="218"/>
    </row>
    <row r="22" spans="3:16" x14ac:dyDescent="0.15">
      <c r="C22" s="310"/>
      <c r="D22" s="311"/>
      <c r="E22" s="311"/>
      <c r="F22" s="311"/>
      <c r="G22" s="312"/>
      <c r="H22" s="311"/>
      <c r="I22" s="313"/>
      <c r="J22" s="311"/>
      <c r="K22" s="311"/>
      <c r="L22" s="311"/>
      <c r="M22" s="311"/>
      <c r="N22" s="311"/>
      <c r="O22" s="311"/>
      <c r="P22" s="314"/>
    </row>
    <row r="23" spans="3:16" x14ac:dyDescent="0.15">
      <c r="C23" s="315"/>
      <c r="D23" s="270"/>
      <c r="E23" s="271"/>
      <c r="F23" s="272"/>
      <c r="G23" s="272"/>
      <c r="H23" s="269"/>
      <c r="I23" s="269"/>
      <c r="J23" s="269"/>
      <c r="K23" s="269"/>
      <c r="L23" s="269"/>
      <c r="M23" s="269"/>
      <c r="N23" s="269"/>
      <c r="O23" s="269"/>
      <c r="P23" s="316"/>
    </row>
    <row r="24" spans="3:16" x14ac:dyDescent="0.15">
      <c r="C24" s="315"/>
      <c r="D24" s="270"/>
      <c r="E24" s="271"/>
      <c r="F24" s="272"/>
      <c r="G24" s="272"/>
      <c r="H24" s="269"/>
      <c r="I24" s="269"/>
      <c r="J24" s="269"/>
      <c r="K24" s="269"/>
      <c r="L24" s="269"/>
      <c r="M24" s="269"/>
      <c r="N24" s="269"/>
      <c r="O24" s="269"/>
      <c r="P24" s="316"/>
    </row>
    <row r="25" spans="3:16" x14ac:dyDescent="0.15">
      <c r="C25" s="315"/>
      <c r="D25" s="270"/>
      <c r="E25" s="271"/>
      <c r="F25" s="272"/>
      <c r="G25" s="272"/>
      <c r="H25" s="269"/>
      <c r="I25" s="269"/>
      <c r="J25" s="269"/>
      <c r="K25" s="269"/>
      <c r="L25" s="269"/>
      <c r="M25" s="269"/>
      <c r="N25" s="269"/>
      <c r="O25" s="269"/>
      <c r="P25" s="316"/>
    </row>
    <row r="26" spans="3:16" x14ac:dyDescent="0.15">
      <c r="C26" s="315"/>
      <c r="D26" s="270"/>
      <c r="E26" s="271"/>
      <c r="F26" s="272"/>
      <c r="G26" s="272"/>
      <c r="H26" s="269"/>
      <c r="I26" s="269"/>
      <c r="J26" s="269"/>
      <c r="K26" s="269"/>
      <c r="L26" s="269"/>
      <c r="M26" s="269"/>
      <c r="N26" s="269"/>
      <c r="O26" s="269"/>
      <c r="P26" s="316"/>
    </row>
    <row r="27" spans="3:16" ht="14.25" thickBot="1" x14ac:dyDescent="0.2">
      <c r="C27" s="317"/>
      <c r="D27" s="318"/>
      <c r="E27" s="319"/>
      <c r="F27" s="320"/>
      <c r="G27" s="320"/>
      <c r="H27" s="321"/>
      <c r="I27" s="321"/>
      <c r="J27" s="321"/>
      <c r="K27" s="321"/>
      <c r="L27" s="321"/>
      <c r="M27" s="321"/>
      <c r="N27" s="321"/>
      <c r="O27" s="321"/>
      <c r="P27" s="322"/>
    </row>
    <row r="31" spans="3:16" ht="27.75" thickBot="1" x14ac:dyDescent="0.2">
      <c r="C31" s="182" t="s">
        <v>276</v>
      </c>
      <c r="D31" s="182" t="s">
        <v>277</v>
      </c>
      <c r="E31" s="182" t="s">
        <v>279</v>
      </c>
      <c r="F31" s="182" t="s">
        <v>269</v>
      </c>
      <c r="G31" s="183" t="s">
        <v>278</v>
      </c>
      <c r="H31" s="182" t="s">
        <v>280</v>
      </c>
      <c r="I31" s="268" t="s">
        <v>704</v>
      </c>
      <c r="J31" s="182" t="s">
        <v>281</v>
      </c>
      <c r="K31" s="182" t="s">
        <v>282</v>
      </c>
      <c r="L31" s="182" t="s">
        <v>283</v>
      </c>
      <c r="M31" s="182" t="s">
        <v>284</v>
      </c>
      <c r="N31" s="182" t="s">
        <v>285</v>
      </c>
      <c r="O31" s="182" t="s">
        <v>518</v>
      </c>
      <c r="P31" s="182" t="s">
        <v>519</v>
      </c>
    </row>
    <row r="32" spans="3:16" ht="14.25" thickTop="1" x14ac:dyDescent="0.15">
      <c r="C32" s="180">
        <v>93</v>
      </c>
      <c r="D32" s="179" t="s">
        <v>433</v>
      </c>
      <c r="E32" s="189" t="s">
        <v>289</v>
      </c>
      <c r="F32" s="188" t="s">
        <v>483</v>
      </c>
      <c r="G32" s="188" t="s">
        <v>484</v>
      </c>
      <c r="H32" s="180" t="s">
        <v>304</v>
      </c>
      <c r="I32" s="180">
        <v>280</v>
      </c>
      <c r="J32" s="180">
        <v>100</v>
      </c>
      <c r="K32" s="180">
        <v>96</v>
      </c>
      <c r="L32" s="180">
        <v>99</v>
      </c>
      <c r="M32" s="180">
        <v>98</v>
      </c>
      <c r="N32" s="180">
        <v>67</v>
      </c>
      <c r="O32" s="180">
        <v>460</v>
      </c>
      <c r="P32" s="179" t="s">
        <v>64</v>
      </c>
    </row>
    <row r="33" spans="3:16" x14ac:dyDescent="0.15">
      <c r="C33" s="180">
        <v>80</v>
      </c>
      <c r="D33" s="179" t="s">
        <v>433</v>
      </c>
      <c r="E33" s="189" t="s">
        <v>293</v>
      </c>
      <c r="F33" s="188" t="s">
        <v>458</v>
      </c>
      <c r="G33" s="188" t="s">
        <v>459</v>
      </c>
      <c r="H33" s="180" t="s">
        <v>290</v>
      </c>
      <c r="I33" s="180">
        <v>340</v>
      </c>
      <c r="J33" s="180">
        <v>97</v>
      </c>
      <c r="K33" s="180">
        <v>95</v>
      </c>
      <c r="L33" s="180">
        <v>90</v>
      </c>
      <c r="M33" s="180">
        <v>88</v>
      </c>
      <c r="N33" s="180">
        <v>82</v>
      </c>
      <c r="O33" s="180">
        <v>452</v>
      </c>
      <c r="P33" s="179" t="s">
        <v>64</v>
      </c>
    </row>
    <row r="34" spans="3:16" x14ac:dyDescent="0.15">
      <c r="C34" s="180">
        <v>77</v>
      </c>
      <c r="D34" s="179" t="s">
        <v>433</v>
      </c>
      <c r="E34" s="189" t="s">
        <v>293</v>
      </c>
      <c r="F34" s="188" t="s">
        <v>452</v>
      </c>
      <c r="G34" s="188" t="s">
        <v>453</v>
      </c>
      <c r="H34" s="180" t="s">
        <v>290</v>
      </c>
      <c r="I34" s="180">
        <v>202</v>
      </c>
      <c r="J34" s="180">
        <v>96</v>
      </c>
      <c r="K34" s="180">
        <v>85</v>
      </c>
      <c r="L34" s="180">
        <v>84</v>
      </c>
      <c r="M34" s="180">
        <v>87</v>
      </c>
      <c r="N34" s="180">
        <v>99</v>
      </c>
      <c r="O34" s="180">
        <v>451</v>
      </c>
      <c r="P34" s="179" t="s">
        <v>64</v>
      </c>
    </row>
    <row r="35" spans="3:16" x14ac:dyDescent="0.15">
      <c r="C35" s="180">
        <v>17</v>
      </c>
      <c r="D35" s="179" t="s">
        <v>286</v>
      </c>
      <c r="E35" s="189" t="s">
        <v>293</v>
      </c>
      <c r="F35" s="188" t="s">
        <v>327</v>
      </c>
      <c r="G35" s="188" t="s">
        <v>328</v>
      </c>
      <c r="H35" s="180" t="s">
        <v>294</v>
      </c>
      <c r="I35" s="180">
        <v>301</v>
      </c>
      <c r="J35" s="180">
        <v>92</v>
      </c>
      <c r="K35" s="180">
        <v>77</v>
      </c>
      <c r="L35" s="180">
        <v>90</v>
      </c>
      <c r="M35" s="180">
        <v>80</v>
      </c>
      <c r="N35" s="180">
        <v>85</v>
      </c>
      <c r="O35" s="180">
        <v>424</v>
      </c>
      <c r="P35" s="179" t="s">
        <v>64</v>
      </c>
    </row>
    <row r="36" spans="3:16" x14ac:dyDescent="0.15">
      <c r="C36" s="180">
        <v>23</v>
      </c>
      <c r="D36" s="179" t="s">
        <v>286</v>
      </c>
      <c r="E36" s="189" t="s">
        <v>289</v>
      </c>
      <c r="F36" s="188" t="s">
        <v>339</v>
      </c>
      <c r="G36" s="188" t="s">
        <v>340</v>
      </c>
      <c r="H36" s="180" t="s">
        <v>290</v>
      </c>
      <c r="I36" s="180">
        <v>170</v>
      </c>
      <c r="J36" s="180">
        <v>73</v>
      </c>
      <c r="K36" s="180">
        <v>84</v>
      </c>
      <c r="L36" s="180">
        <v>95</v>
      </c>
      <c r="M36" s="180">
        <v>82</v>
      </c>
      <c r="N36" s="180">
        <v>66</v>
      </c>
      <c r="O36" s="180">
        <v>400</v>
      </c>
      <c r="P36" s="179" t="s">
        <v>64</v>
      </c>
    </row>
  </sheetData>
  <phoneticPr fontId="15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6"/>
  <sheetViews>
    <sheetView showGridLines="0" workbookViewId="0"/>
  </sheetViews>
  <sheetFormatPr defaultColWidth="9" defaultRowHeight="13.5" x14ac:dyDescent="0.15"/>
  <cols>
    <col min="1" max="1" width="1.875" style="218" customWidth="1"/>
    <col min="2" max="16384" width="9" style="212"/>
  </cols>
  <sheetData>
    <row r="1" spans="2:18" s="218" customFormat="1" ht="25.5" customHeight="1" x14ac:dyDescent="0.15">
      <c r="B1" s="220" t="s">
        <v>696</v>
      </c>
      <c r="C1" s="216"/>
      <c r="D1" s="216"/>
      <c r="E1" s="217"/>
      <c r="G1" s="215" t="s">
        <v>520</v>
      </c>
      <c r="N1" s="219"/>
    </row>
    <row r="2" spans="2:18" s="218" customFormat="1" ht="9.75" customHeight="1" x14ac:dyDescent="0.15">
      <c r="B2" s="220"/>
      <c r="C2" s="216"/>
      <c r="D2" s="216"/>
      <c r="E2" s="217"/>
      <c r="G2" s="215"/>
      <c r="N2" s="219"/>
    </row>
    <row r="3" spans="2:18" s="218" customFormat="1" ht="18" customHeight="1" x14ac:dyDescent="0.15">
      <c r="B3" s="79" t="s">
        <v>697</v>
      </c>
      <c r="K3" s="147"/>
    </row>
    <row r="4" spans="2:18" ht="14.25" x14ac:dyDescent="0.15">
      <c r="B4" s="78"/>
      <c r="C4" s="78"/>
      <c r="D4" s="218"/>
      <c r="E4" s="218"/>
      <c r="F4" s="218"/>
      <c r="G4" s="218"/>
      <c r="H4" s="218"/>
      <c r="I4" s="218"/>
      <c r="J4" s="218"/>
      <c r="K4" s="265"/>
      <c r="L4" s="218"/>
      <c r="M4" s="266" t="s">
        <v>711</v>
      </c>
      <c r="N4" s="218"/>
      <c r="O4" s="218"/>
      <c r="P4" s="218"/>
      <c r="Q4" s="218"/>
      <c r="R4" s="218"/>
    </row>
    <row r="5" spans="2:18" x14ac:dyDescent="0.15">
      <c r="C5" s="78"/>
      <c r="D5" s="78"/>
      <c r="E5" s="78"/>
      <c r="F5" s="218"/>
      <c r="G5" s="218"/>
      <c r="H5" s="218"/>
      <c r="I5" s="218"/>
      <c r="J5" s="218"/>
      <c r="K5" s="265"/>
      <c r="L5" s="178"/>
      <c r="M5" s="178"/>
      <c r="N5" s="218"/>
      <c r="O5" s="218"/>
      <c r="P5" s="218"/>
      <c r="Q5" s="218"/>
      <c r="R5" s="218"/>
    </row>
    <row r="6" spans="2:18" x14ac:dyDescent="0.15">
      <c r="B6" s="215" t="s">
        <v>2</v>
      </c>
      <c r="C6" s="78" t="s">
        <v>698</v>
      </c>
      <c r="D6" s="78"/>
      <c r="E6" s="7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7" spans="2:18" x14ac:dyDescent="0.15">
      <c r="B7" s="78"/>
      <c r="C7" s="78" t="s">
        <v>699</v>
      </c>
      <c r="D7" s="78"/>
      <c r="E7" s="7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</row>
    <row r="8" spans="2:18" ht="14.25" x14ac:dyDescent="0.15">
      <c r="B8" s="78"/>
      <c r="C8" s="78"/>
      <c r="D8" s="78"/>
      <c r="E8" s="78"/>
      <c r="F8" s="218"/>
      <c r="G8" s="218"/>
      <c r="H8" s="218"/>
      <c r="I8" s="218"/>
      <c r="J8" s="218"/>
      <c r="K8" s="266"/>
      <c r="L8" s="218"/>
      <c r="M8" s="218"/>
      <c r="N8" s="218"/>
      <c r="O8" s="218"/>
      <c r="P8" s="218"/>
      <c r="Q8" s="218"/>
      <c r="R8" s="218"/>
    </row>
    <row r="9" spans="2:18" x14ac:dyDescent="0.15">
      <c r="B9" s="78"/>
      <c r="C9" s="78"/>
      <c r="D9" s="78"/>
      <c r="E9" s="78"/>
      <c r="F9" s="78"/>
      <c r="G9" s="78"/>
      <c r="H9" s="78"/>
      <c r="I9" s="78"/>
      <c r="J9" s="78"/>
    </row>
    <row r="10" spans="2:18" x14ac:dyDescent="0.15">
      <c r="B10" s="218"/>
      <c r="C10" s="218"/>
      <c r="D10" s="218"/>
      <c r="E10" s="218"/>
      <c r="F10" s="218"/>
      <c r="G10" s="218"/>
      <c r="H10" s="218"/>
      <c r="I10" s="218"/>
      <c r="J10" s="218"/>
    </row>
    <row r="11" spans="2:18" x14ac:dyDescent="0.15">
      <c r="B11" s="218"/>
      <c r="C11" s="218"/>
      <c r="D11" s="218"/>
      <c r="E11" s="218"/>
      <c r="F11" s="218"/>
      <c r="G11" s="218"/>
      <c r="H11" s="218"/>
      <c r="I11" s="218"/>
      <c r="J11" s="218"/>
    </row>
    <row r="12" spans="2:18" x14ac:dyDescent="0.15">
      <c r="B12" s="218"/>
      <c r="C12" s="218"/>
      <c r="D12" s="218"/>
      <c r="E12" s="218"/>
      <c r="F12" s="218"/>
      <c r="G12" s="218"/>
      <c r="H12" s="218"/>
      <c r="I12" s="218"/>
      <c r="J12" s="218"/>
    </row>
    <row r="13" spans="2:18" x14ac:dyDescent="0.15">
      <c r="B13" s="218"/>
      <c r="C13" s="218"/>
      <c r="D13" s="218"/>
      <c r="E13" s="218"/>
      <c r="F13" s="218"/>
      <c r="G13" s="218"/>
      <c r="H13" s="218"/>
      <c r="I13" s="218"/>
      <c r="J13" s="218"/>
    </row>
    <row r="14" spans="2:18" x14ac:dyDescent="0.15">
      <c r="C14" s="218"/>
      <c r="D14" s="218"/>
      <c r="E14" s="218"/>
      <c r="F14" s="218"/>
      <c r="G14" s="218"/>
      <c r="H14" s="218"/>
      <c r="I14" s="218"/>
      <c r="J14" s="218"/>
    </row>
    <row r="15" spans="2:18" x14ac:dyDescent="0.15">
      <c r="B15" s="215"/>
      <c r="C15" s="78"/>
      <c r="D15" s="218"/>
      <c r="E15" s="218"/>
      <c r="F15" s="218"/>
      <c r="G15" s="218"/>
      <c r="H15" s="218"/>
      <c r="I15" s="218"/>
      <c r="J15" s="218"/>
    </row>
    <row r="16" spans="2:18" x14ac:dyDescent="0.15">
      <c r="B16" s="78"/>
      <c r="C16" s="78" t="s">
        <v>534</v>
      </c>
      <c r="D16" s="218"/>
      <c r="E16" s="218"/>
      <c r="F16" s="218"/>
      <c r="G16" s="218"/>
      <c r="H16" s="218"/>
      <c r="I16" s="218"/>
      <c r="J16" s="218"/>
    </row>
    <row r="17" spans="2:19" x14ac:dyDescent="0.15">
      <c r="C17" s="78" t="s">
        <v>731</v>
      </c>
      <c r="D17" s="218"/>
      <c r="E17" s="218"/>
      <c r="F17" s="218"/>
      <c r="G17" s="218"/>
      <c r="H17" s="218"/>
      <c r="I17" s="218"/>
      <c r="J17" s="218"/>
    </row>
    <row r="18" spans="2:19" x14ac:dyDescent="0.15">
      <c r="B18" s="215"/>
      <c r="C18" s="78"/>
      <c r="D18" s="218"/>
      <c r="E18" s="218"/>
      <c r="F18" s="218"/>
      <c r="G18" s="218"/>
      <c r="H18" s="218"/>
      <c r="I18" s="218"/>
      <c r="J18" s="218"/>
      <c r="K18" s="218"/>
    </row>
    <row r="19" spans="2:19" x14ac:dyDescent="0.15">
      <c r="B19" s="7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</row>
    <row r="20" spans="2:19" x14ac:dyDescent="0.15"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</row>
    <row r="21" spans="2:19" x14ac:dyDescent="0.15">
      <c r="B21" s="215"/>
      <c r="C21" s="7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</row>
    <row r="22" spans="2:19" x14ac:dyDescent="0.15">
      <c r="B22" s="7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</row>
    <row r="23" spans="2:19" x14ac:dyDescent="0.15">
      <c r="B23" s="215"/>
      <c r="C23" s="7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</row>
    <row r="24" spans="2:19" x14ac:dyDescent="0.15">
      <c r="B24" s="7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</row>
    <row r="25" spans="2:19" x14ac:dyDescent="0.15">
      <c r="B25" s="215"/>
      <c r="C25" s="7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</row>
    <row r="26" spans="2:19" x14ac:dyDescent="0.15">
      <c r="B26" s="7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</row>
    <row r="27" spans="2:19" x14ac:dyDescent="0.15"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</row>
    <row r="28" spans="2:19" x14ac:dyDescent="0.15">
      <c r="B28" s="215"/>
      <c r="C28" s="7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</row>
    <row r="29" spans="2:19" x14ac:dyDescent="0.15"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</row>
    <row r="30" spans="2:19" x14ac:dyDescent="0.15">
      <c r="B30" s="215"/>
      <c r="C30" s="7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</row>
    <row r="31" spans="2:19" x14ac:dyDescent="0.15"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  <row r="32" spans="2:19" x14ac:dyDescent="0.15">
      <c r="B32" s="215"/>
      <c r="C32" s="7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</row>
    <row r="33" spans="2:19" x14ac:dyDescent="0.15"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</row>
    <row r="34" spans="2:19" x14ac:dyDescent="0.15">
      <c r="B34" s="215"/>
      <c r="C34" s="7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</row>
    <row r="35" spans="2:19" x14ac:dyDescent="0.15"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</row>
    <row r="36" spans="2:19" x14ac:dyDescent="0.15"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</row>
  </sheetData>
  <phoneticPr fontId="15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2"/>
  <sheetViews>
    <sheetView showGridLines="0" workbookViewId="0"/>
  </sheetViews>
  <sheetFormatPr defaultColWidth="9" defaultRowHeight="13.5" x14ac:dyDescent="0.15"/>
  <cols>
    <col min="1" max="1" width="1.875" style="218" customWidth="1"/>
    <col min="2" max="12" width="9" style="212"/>
    <col min="13" max="17" width="9.875" style="212" bestFit="1" customWidth="1"/>
    <col min="18" max="18" width="11" style="212" bestFit="1" customWidth="1"/>
    <col min="19" max="16384" width="9" style="212"/>
  </cols>
  <sheetData>
    <row r="1" spans="2:18" s="218" customFormat="1" ht="25.5" customHeight="1" x14ac:dyDescent="0.15">
      <c r="B1" s="220" t="s">
        <v>727</v>
      </c>
      <c r="C1" s="216"/>
      <c r="D1" s="216"/>
      <c r="E1" s="217"/>
      <c r="L1" s="215" t="s">
        <v>520</v>
      </c>
      <c r="N1" s="219"/>
    </row>
    <row r="2" spans="2:18" s="218" customFormat="1" ht="9.75" customHeight="1" x14ac:dyDescent="0.15">
      <c r="B2" s="220"/>
      <c r="C2" s="216"/>
      <c r="D2" s="216"/>
      <c r="E2" s="217"/>
      <c r="G2" s="215"/>
      <c r="N2" s="219"/>
    </row>
    <row r="3" spans="2:18" s="218" customFormat="1" ht="18" customHeight="1" x14ac:dyDescent="0.15">
      <c r="B3" s="79" t="s">
        <v>700</v>
      </c>
    </row>
    <row r="4" spans="2:18" x14ac:dyDescent="0.15">
      <c r="B4" s="78"/>
      <c r="C4" s="78"/>
      <c r="D4" s="218"/>
      <c r="E4" s="218"/>
      <c r="F4" s="218"/>
      <c r="G4" s="218"/>
      <c r="H4" s="218"/>
      <c r="I4" s="218"/>
      <c r="J4" s="218"/>
      <c r="L4" s="218"/>
      <c r="M4" s="218"/>
      <c r="N4" s="218"/>
      <c r="O4" s="218"/>
      <c r="P4" s="218"/>
      <c r="Q4" s="218"/>
      <c r="R4" s="218"/>
    </row>
    <row r="5" spans="2:18" ht="18.75" x14ac:dyDescent="0.15">
      <c r="B5" s="147" t="s">
        <v>151</v>
      </c>
      <c r="C5" s="78"/>
      <c r="D5" s="218"/>
      <c r="E5" s="218"/>
      <c r="F5" s="218"/>
      <c r="G5" s="218"/>
      <c r="H5" s="218"/>
      <c r="I5" s="218"/>
      <c r="J5" s="218"/>
      <c r="L5" s="218"/>
      <c r="M5" s="218"/>
      <c r="N5" s="218"/>
      <c r="O5" s="218"/>
      <c r="P5" s="218"/>
      <c r="Q5" s="218"/>
      <c r="R5" s="218"/>
    </row>
    <row r="6" spans="2:18" x14ac:dyDescent="0.15">
      <c r="B6" s="265" t="s">
        <v>729</v>
      </c>
      <c r="C6" s="78"/>
      <c r="D6" s="218"/>
      <c r="E6" s="218"/>
      <c r="F6" s="218"/>
      <c r="G6" s="218"/>
      <c r="H6" s="218"/>
      <c r="I6" s="218"/>
      <c r="J6" s="218"/>
      <c r="R6" s="218"/>
    </row>
    <row r="7" spans="2:18" x14ac:dyDescent="0.15">
      <c r="C7" s="78"/>
      <c r="D7" s="218"/>
      <c r="E7" s="218"/>
      <c r="F7" s="218"/>
      <c r="G7" s="218"/>
      <c r="H7" s="218"/>
      <c r="I7" s="218"/>
      <c r="J7" s="218"/>
      <c r="R7" s="218"/>
    </row>
    <row r="8" spans="2:18" x14ac:dyDescent="0.15">
      <c r="B8" s="215" t="s">
        <v>2</v>
      </c>
      <c r="C8" s="212" t="s">
        <v>733</v>
      </c>
      <c r="D8" s="78"/>
      <c r="E8" s="78"/>
      <c r="F8" s="218"/>
      <c r="G8" s="218"/>
      <c r="H8" s="218"/>
      <c r="I8" s="218"/>
      <c r="J8" s="218"/>
      <c r="R8" s="218"/>
    </row>
    <row r="9" spans="2:18" x14ac:dyDescent="0.15">
      <c r="C9" s="212" t="s">
        <v>734</v>
      </c>
      <c r="R9" s="218"/>
    </row>
    <row r="10" spans="2:18" x14ac:dyDescent="0.15">
      <c r="R10" s="218"/>
    </row>
    <row r="11" spans="2:18" ht="14.25" thickBot="1" x14ac:dyDescent="0.2">
      <c r="C11" s="212" t="s">
        <v>730</v>
      </c>
      <c r="R11" s="218"/>
    </row>
    <row r="12" spans="2:18" x14ac:dyDescent="0.15">
      <c r="L12" s="328"/>
      <c r="M12" s="329"/>
      <c r="N12" s="329"/>
      <c r="O12" s="329"/>
      <c r="P12" s="329"/>
      <c r="Q12" s="329"/>
      <c r="R12" s="380"/>
    </row>
    <row r="13" spans="2:18" x14ac:dyDescent="0.15">
      <c r="L13" s="330"/>
      <c r="M13" s="88"/>
      <c r="N13" s="88"/>
      <c r="O13" s="88"/>
      <c r="P13" s="88"/>
      <c r="Q13" s="88"/>
      <c r="R13" s="381"/>
    </row>
    <row r="14" spans="2:18" x14ac:dyDescent="0.15">
      <c r="L14" s="330"/>
      <c r="M14" s="88"/>
      <c r="N14" s="88"/>
      <c r="O14" s="88"/>
      <c r="P14" s="88"/>
      <c r="Q14" s="88"/>
      <c r="R14" s="381"/>
    </row>
    <row r="15" spans="2:18" x14ac:dyDescent="0.15">
      <c r="L15" s="330"/>
      <c r="M15" s="88"/>
      <c r="N15" s="88"/>
      <c r="O15" s="88"/>
      <c r="P15" s="88"/>
      <c r="Q15" s="88"/>
      <c r="R15" s="381"/>
    </row>
    <row r="16" spans="2:18" ht="14.25" thickBot="1" x14ac:dyDescent="0.2">
      <c r="L16" s="332"/>
      <c r="M16" s="331"/>
      <c r="N16" s="331"/>
      <c r="O16" s="331"/>
      <c r="P16" s="331"/>
      <c r="Q16" s="331"/>
      <c r="R16" s="382"/>
    </row>
    <row r="17" spans="2:18" x14ac:dyDescent="0.15">
      <c r="K17" s="218"/>
    </row>
    <row r="21" spans="2:18" x14ac:dyDescent="0.15">
      <c r="L21" s="192" t="s">
        <v>277</v>
      </c>
      <c r="M21" s="192" t="s">
        <v>281</v>
      </c>
      <c r="N21" s="192" t="s">
        <v>282</v>
      </c>
      <c r="O21" s="192" t="s">
        <v>283</v>
      </c>
      <c r="P21" s="192" t="s">
        <v>284</v>
      </c>
      <c r="Q21" s="192" t="s">
        <v>285</v>
      </c>
      <c r="R21" s="192" t="s">
        <v>518</v>
      </c>
    </row>
    <row r="22" spans="2:18" x14ac:dyDescent="0.15">
      <c r="L22" s="324" t="s">
        <v>693</v>
      </c>
      <c r="M22" s="323">
        <v>74.117647058823536</v>
      </c>
      <c r="N22" s="323">
        <v>71.617647058823536</v>
      </c>
      <c r="O22" s="323">
        <v>66.705882352941174</v>
      </c>
      <c r="P22" s="323">
        <v>57.823529411764703</v>
      </c>
      <c r="Q22" s="323">
        <v>53.352941176470587</v>
      </c>
      <c r="R22" s="323">
        <v>323.61764705882354</v>
      </c>
    </row>
    <row r="23" spans="2:18" x14ac:dyDescent="0.15">
      <c r="L23" s="324" t="s">
        <v>694</v>
      </c>
      <c r="M23" s="323">
        <v>71.36363636363636</v>
      </c>
      <c r="N23" s="323">
        <v>67.818181818181813</v>
      </c>
      <c r="O23" s="323">
        <v>63.81818181818182</v>
      </c>
      <c r="P23" s="323">
        <v>53.272727272727273</v>
      </c>
      <c r="Q23" s="323">
        <v>62.303030303030305</v>
      </c>
      <c r="R23" s="323">
        <v>318.57575757575756</v>
      </c>
    </row>
    <row r="24" spans="2:18" x14ac:dyDescent="0.15">
      <c r="L24" s="324" t="s">
        <v>695</v>
      </c>
      <c r="M24" s="323">
        <v>77.666666666666671</v>
      </c>
      <c r="N24" s="323">
        <v>76.63636363636364</v>
      </c>
      <c r="O24" s="323">
        <v>65.606060606060609</v>
      </c>
      <c r="P24" s="323">
        <v>59.18181818181818</v>
      </c>
      <c r="Q24" s="323">
        <v>57.787878787878789</v>
      </c>
      <c r="R24" s="323">
        <v>336.87878787878788</v>
      </c>
    </row>
    <row r="25" spans="2:18" x14ac:dyDescent="0.15">
      <c r="L25" s="324" t="s">
        <v>692</v>
      </c>
      <c r="M25" s="323">
        <v>74.38</v>
      </c>
      <c r="N25" s="323">
        <v>72.02</v>
      </c>
      <c r="O25" s="323">
        <v>65.39</v>
      </c>
      <c r="P25" s="323">
        <v>56.77</v>
      </c>
      <c r="Q25" s="323">
        <v>57.77</v>
      </c>
      <c r="R25" s="323">
        <v>326.33</v>
      </c>
    </row>
    <row r="30" spans="2:18" x14ac:dyDescent="0.15">
      <c r="B30" s="265" t="s">
        <v>732</v>
      </c>
    </row>
    <row r="31" spans="2:18" x14ac:dyDescent="0.15">
      <c r="C31" s="212" t="s">
        <v>753</v>
      </c>
      <c r="L31" s="212" t="s">
        <v>754</v>
      </c>
    </row>
    <row r="32" spans="2:18" x14ac:dyDescent="0.15">
      <c r="L32" s="5" t="s">
        <v>735</v>
      </c>
    </row>
  </sheetData>
  <phoneticPr fontId="15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99"/>
  <sheetViews>
    <sheetView showGridLines="0" topLeftCell="I1" zoomScaleNormal="100" workbookViewId="0"/>
  </sheetViews>
  <sheetFormatPr defaultColWidth="9" defaultRowHeight="13.5" x14ac:dyDescent="0.15"/>
  <cols>
    <col min="1" max="1" width="5.75" style="178" customWidth="1"/>
    <col min="2" max="2" width="8.75" style="181" customWidth="1"/>
    <col min="3" max="3" width="6.75" style="178" customWidth="1"/>
    <col min="4" max="4" width="10" style="178" customWidth="1"/>
    <col min="5" max="5" width="5.125" style="181" customWidth="1"/>
    <col min="6" max="7" width="5.125" style="178" customWidth="1"/>
    <col min="8" max="8" width="7.875" style="178" customWidth="1"/>
    <col min="9" max="10" width="7.875" style="181" customWidth="1"/>
    <col min="11" max="12" width="7.875" style="212" customWidth="1"/>
    <col min="13" max="13" width="7.5" style="212" customWidth="1"/>
    <col min="14" max="14" width="9.625" style="212" customWidth="1"/>
    <col min="15" max="18" width="8.125" style="212" customWidth="1"/>
    <col min="19" max="16384" width="9" style="212"/>
  </cols>
  <sheetData>
    <row r="1" spans="1:22" s="218" customFormat="1" ht="25.5" customHeight="1" x14ac:dyDescent="0.15">
      <c r="B1" s="220" t="s">
        <v>691</v>
      </c>
      <c r="C1" s="216"/>
      <c r="D1" s="216"/>
      <c r="E1" s="217"/>
      <c r="G1" s="215"/>
      <c r="K1" s="219"/>
    </row>
    <row r="2" spans="1:22" s="218" customFormat="1" ht="21" customHeight="1" x14ac:dyDescent="0.15">
      <c r="B2" s="220"/>
      <c r="C2" s="216"/>
      <c r="D2" s="216"/>
      <c r="E2" s="216"/>
      <c r="F2" s="217"/>
      <c r="K2" s="219"/>
      <c r="N2" s="262" t="s">
        <v>669</v>
      </c>
      <c r="O2" s="212"/>
      <c r="P2" s="212"/>
    </row>
    <row r="3" spans="1:22" s="218" customFormat="1" ht="21" customHeight="1" x14ac:dyDescent="0.15">
      <c r="A3" s="211"/>
      <c r="B3" s="57" t="s">
        <v>2</v>
      </c>
      <c r="C3" s="78" t="s">
        <v>680</v>
      </c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09"/>
      <c r="O3" s="208" t="s">
        <v>674</v>
      </c>
      <c r="P3" s="264" t="s">
        <v>675</v>
      </c>
      <c r="V3" s="78"/>
    </row>
    <row r="4" spans="1:22" s="218" customFormat="1" ht="15.75" customHeight="1" x14ac:dyDescent="0.15">
      <c r="A4" s="211"/>
      <c r="B4" s="78"/>
      <c r="C4" s="78" t="s">
        <v>677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3" t="s">
        <v>539</v>
      </c>
      <c r="O4" s="213">
        <v>13</v>
      </c>
      <c r="P4" s="180">
        <v>11</v>
      </c>
      <c r="V4" s="78"/>
    </row>
    <row r="5" spans="1:22" s="218" customFormat="1" ht="15.75" customHeight="1" x14ac:dyDescent="0.15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3" t="s">
        <v>540</v>
      </c>
      <c r="O5" s="213">
        <v>5</v>
      </c>
      <c r="P5" s="180">
        <v>12</v>
      </c>
      <c r="V5" s="206"/>
    </row>
    <row r="6" spans="1:22" s="218" customFormat="1" ht="15.75" customHeight="1" x14ac:dyDescent="0.15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3" t="s">
        <v>541</v>
      </c>
      <c r="O6" s="213">
        <v>6</v>
      </c>
      <c r="P6" s="180">
        <v>16</v>
      </c>
      <c r="V6" s="212"/>
    </row>
    <row r="7" spans="1:22" ht="15.75" customHeight="1" x14ac:dyDescent="0.15">
      <c r="A7" s="212"/>
      <c r="B7" s="212"/>
      <c r="C7" s="212"/>
      <c r="D7" s="212"/>
      <c r="E7" s="212"/>
      <c r="F7" s="212"/>
      <c r="G7" s="212"/>
      <c r="H7" s="212"/>
      <c r="I7" s="212"/>
      <c r="N7" s="213" t="s">
        <v>542</v>
      </c>
      <c r="O7" s="213">
        <v>15</v>
      </c>
      <c r="P7" s="180">
        <v>14</v>
      </c>
      <c r="Q7" s="218"/>
    </row>
    <row r="8" spans="1:22" ht="15.75" customHeight="1" x14ac:dyDescent="0.15">
      <c r="A8" s="212"/>
      <c r="B8" s="212"/>
      <c r="C8" s="212"/>
      <c r="D8" s="212"/>
      <c r="E8" s="212"/>
      <c r="F8" s="212"/>
      <c r="G8" s="212"/>
      <c r="H8" s="212"/>
      <c r="I8" s="212"/>
      <c r="N8" s="213" t="s">
        <v>543</v>
      </c>
      <c r="O8" s="213">
        <v>3</v>
      </c>
      <c r="P8" s="180">
        <v>5</v>
      </c>
      <c r="Q8" s="218"/>
    </row>
    <row r="9" spans="1:22" x14ac:dyDescent="0.15">
      <c r="A9" s="212"/>
      <c r="B9" s="212"/>
      <c r="C9" s="212"/>
      <c r="D9" s="212"/>
      <c r="E9" s="212"/>
      <c r="F9" s="212"/>
      <c r="G9" s="212"/>
      <c r="H9" s="212"/>
      <c r="I9" s="212"/>
      <c r="N9" s="218"/>
      <c r="O9" s="218"/>
      <c r="P9" s="218"/>
      <c r="Q9" s="218"/>
      <c r="R9" s="218"/>
      <c r="S9" s="218"/>
      <c r="T9" s="218"/>
      <c r="U9" s="218"/>
    </row>
    <row r="10" spans="1:22" ht="18.75" x14ac:dyDescent="0.15">
      <c r="A10" s="212"/>
      <c r="B10" s="212"/>
      <c r="C10" s="212"/>
      <c r="D10" s="212"/>
      <c r="E10" s="212"/>
      <c r="F10" s="212"/>
      <c r="G10" s="212"/>
      <c r="H10" s="212"/>
      <c r="I10" s="212"/>
      <c r="N10" s="147" t="s">
        <v>151</v>
      </c>
      <c r="Q10" s="218"/>
      <c r="S10" s="218"/>
      <c r="T10" s="218"/>
      <c r="U10" s="215"/>
    </row>
    <row r="11" spans="1:22" x14ac:dyDescent="0.15">
      <c r="A11" s="212"/>
      <c r="B11" s="212"/>
      <c r="D11" s="212"/>
      <c r="E11" s="212"/>
      <c r="F11" s="212"/>
      <c r="G11" s="212"/>
      <c r="H11" s="212"/>
      <c r="I11" s="212"/>
      <c r="N11" s="98" t="s">
        <v>703</v>
      </c>
      <c r="P11" s="218"/>
      <c r="Q11" s="218"/>
      <c r="S11" s="98" t="s">
        <v>714</v>
      </c>
      <c r="T11" s="211"/>
      <c r="U11" s="78"/>
    </row>
    <row r="12" spans="1:22" x14ac:dyDescent="0.15">
      <c r="A12" s="212"/>
      <c r="B12" s="212"/>
      <c r="D12" s="212"/>
      <c r="E12" s="212"/>
      <c r="F12" s="212"/>
      <c r="G12" s="212"/>
      <c r="H12" s="212"/>
      <c r="I12" s="212"/>
      <c r="J12" s="212"/>
      <c r="N12" s="98" t="s">
        <v>712</v>
      </c>
      <c r="P12" s="218"/>
      <c r="Q12" s="218"/>
      <c r="S12" s="98" t="s">
        <v>755</v>
      </c>
    </row>
    <row r="13" spans="1:22" x14ac:dyDescent="0.15">
      <c r="A13" s="212"/>
      <c r="B13" s="212"/>
      <c r="C13" s="212" t="s">
        <v>678</v>
      </c>
      <c r="D13" s="212"/>
      <c r="E13" s="212"/>
      <c r="F13" s="212"/>
      <c r="G13" s="212"/>
      <c r="H13" s="212"/>
      <c r="I13" s="212"/>
      <c r="J13" s="212"/>
      <c r="N13" s="98" t="s">
        <v>713</v>
      </c>
      <c r="P13" s="218"/>
      <c r="Q13" s="218"/>
      <c r="S13" s="98" t="s">
        <v>715</v>
      </c>
    </row>
    <row r="14" spans="1:22" x14ac:dyDescent="0.15">
      <c r="A14" s="212"/>
      <c r="B14" s="212"/>
      <c r="C14" s="212" t="s">
        <v>679</v>
      </c>
      <c r="D14" s="212"/>
      <c r="E14" s="212"/>
      <c r="F14" s="212"/>
      <c r="G14" s="212"/>
      <c r="H14" s="212"/>
      <c r="I14" s="212"/>
      <c r="J14" s="212"/>
      <c r="N14" s="98"/>
      <c r="S14" s="98" t="s">
        <v>776</v>
      </c>
    </row>
    <row r="15" spans="1:22" x14ac:dyDescent="0.15">
      <c r="A15" s="212"/>
      <c r="E15" s="178"/>
      <c r="I15" s="212"/>
      <c r="J15" s="212"/>
      <c r="N15" s="273"/>
      <c r="O15" s="274"/>
      <c r="P15" s="274"/>
      <c r="Q15" s="274"/>
      <c r="R15" s="274"/>
      <c r="S15" s="274"/>
      <c r="T15" s="274"/>
      <c r="U15" s="275"/>
    </row>
    <row r="16" spans="1:22" x14ac:dyDescent="0.15">
      <c r="A16" s="212"/>
      <c r="E16" s="178"/>
      <c r="I16" s="212"/>
      <c r="J16" s="212"/>
      <c r="N16" s="276"/>
      <c r="O16" s="277"/>
      <c r="P16" s="277"/>
      <c r="Q16" s="277"/>
      <c r="R16" s="277"/>
      <c r="S16" s="277"/>
      <c r="T16" s="277"/>
      <c r="U16" s="278"/>
    </row>
    <row r="17" spans="1:28" x14ac:dyDescent="0.15">
      <c r="E17" s="178"/>
      <c r="I17" s="212"/>
      <c r="J17" s="212"/>
      <c r="N17" s="276"/>
      <c r="O17" s="277"/>
      <c r="P17" s="277"/>
      <c r="Q17" s="277"/>
      <c r="R17" s="277"/>
      <c r="S17" s="277"/>
      <c r="T17" s="277"/>
      <c r="U17" s="278"/>
    </row>
    <row r="18" spans="1:28" x14ac:dyDescent="0.15">
      <c r="N18" s="276"/>
      <c r="O18" s="279"/>
      <c r="P18" s="279"/>
      <c r="Q18" s="279"/>
      <c r="R18" s="279"/>
      <c r="S18" s="277"/>
      <c r="T18" s="277"/>
      <c r="U18" s="278"/>
    </row>
    <row r="19" spans="1:28" x14ac:dyDescent="0.15">
      <c r="N19" s="276"/>
      <c r="O19" s="279"/>
      <c r="P19" s="279"/>
      <c r="Q19" s="279"/>
      <c r="R19" s="279"/>
      <c r="S19" s="277"/>
      <c r="T19" s="277"/>
      <c r="U19" s="278"/>
      <c r="V19" s="78"/>
      <c r="W19" s="218"/>
      <c r="X19" s="218"/>
      <c r="Y19" s="218"/>
      <c r="Z19" s="218"/>
      <c r="AA19" s="218"/>
      <c r="AB19" s="218"/>
    </row>
    <row r="20" spans="1:28" x14ac:dyDescent="0.15">
      <c r="N20" s="276"/>
      <c r="O20" s="279"/>
      <c r="P20" s="279"/>
      <c r="Q20" s="279"/>
      <c r="R20" s="279"/>
      <c r="S20" s="277"/>
      <c r="T20" s="277"/>
      <c r="U20" s="278"/>
      <c r="V20" s="78"/>
      <c r="W20" s="218"/>
      <c r="X20" s="218"/>
      <c r="Y20" s="218"/>
      <c r="Z20" s="218"/>
      <c r="AA20" s="218"/>
      <c r="AB20" s="218"/>
    </row>
    <row r="21" spans="1:28" s="218" customFormat="1" ht="21" customHeight="1" x14ac:dyDescent="0.15">
      <c r="A21" s="211"/>
      <c r="B21" s="181"/>
      <c r="C21" s="178"/>
      <c r="D21" s="178"/>
      <c r="E21" s="181"/>
      <c r="F21" s="178"/>
      <c r="G21" s="178"/>
      <c r="H21" s="178"/>
      <c r="I21" s="181"/>
      <c r="J21" s="181"/>
      <c r="K21" s="212"/>
      <c r="L21" s="212"/>
      <c r="M21" s="212"/>
      <c r="N21" s="276"/>
      <c r="O21" s="279"/>
      <c r="P21" s="279"/>
      <c r="Q21" s="279"/>
      <c r="R21" s="279"/>
      <c r="S21" s="277"/>
      <c r="T21" s="277"/>
      <c r="U21" s="278"/>
      <c r="V21" s="206"/>
    </row>
    <row r="22" spans="1:28" s="218" customFormat="1" ht="21" customHeight="1" x14ac:dyDescent="0.15">
      <c r="A22" s="211"/>
      <c r="B22" s="57"/>
      <c r="C22" s="78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76"/>
      <c r="O22" s="277"/>
      <c r="P22" s="277"/>
      <c r="Q22" s="277"/>
      <c r="R22" s="277"/>
      <c r="S22" s="277"/>
      <c r="T22" s="277"/>
      <c r="U22" s="278"/>
      <c r="V22" s="212"/>
    </row>
    <row r="23" spans="1:28" s="218" customFormat="1" ht="21" customHeight="1" x14ac:dyDescent="0.15">
      <c r="A23" s="212"/>
      <c r="B23" s="78"/>
      <c r="C23" s="78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76"/>
      <c r="O23" s="277"/>
      <c r="P23" s="277"/>
      <c r="Q23" s="277"/>
      <c r="R23" s="277"/>
      <c r="S23" s="277"/>
      <c r="T23" s="277"/>
      <c r="U23" s="278"/>
      <c r="V23" s="212"/>
      <c r="W23" s="212"/>
      <c r="X23" s="212"/>
      <c r="Y23" s="212"/>
      <c r="Z23" s="212"/>
      <c r="AA23" s="212"/>
      <c r="AB23" s="212"/>
    </row>
    <row r="24" spans="1:28" s="218" customFormat="1" ht="18" customHeight="1" x14ac:dyDescent="0.15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76"/>
      <c r="O24" s="277"/>
      <c r="P24" s="277"/>
      <c r="Q24" s="277"/>
      <c r="R24" s="277"/>
      <c r="S24" s="277"/>
      <c r="T24" s="277"/>
      <c r="U24" s="278"/>
      <c r="V24" s="212"/>
      <c r="W24" s="212"/>
      <c r="X24" s="212"/>
      <c r="Y24" s="212"/>
      <c r="Z24" s="212"/>
      <c r="AA24" s="212"/>
      <c r="AB24" s="212"/>
    </row>
    <row r="25" spans="1:28" x14ac:dyDescent="0.15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N25" s="276"/>
      <c r="O25" s="277"/>
      <c r="P25" s="277"/>
      <c r="Q25" s="277"/>
      <c r="R25" s="277"/>
      <c r="S25" s="277"/>
      <c r="T25" s="277"/>
      <c r="U25" s="278"/>
    </row>
    <row r="26" spans="1:28" x14ac:dyDescent="0.15">
      <c r="A26" s="212"/>
      <c r="B26" s="212"/>
      <c r="C26" s="212"/>
      <c r="D26" s="212"/>
      <c r="E26" s="212"/>
      <c r="F26" s="212"/>
      <c r="G26" s="212"/>
      <c r="H26" s="212"/>
      <c r="I26" s="212"/>
      <c r="N26" s="276"/>
      <c r="O26" s="277"/>
      <c r="P26" s="277"/>
      <c r="Q26" s="277"/>
      <c r="R26" s="277"/>
      <c r="S26" s="277"/>
      <c r="T26" s="277"/>
      <c r="U26" s="278"/>
    </row>
    <row r="27" spans="1:28" x14ac:dyDescent="0.15">
      <c r="A27" s="212"/>
      <c r="B27" s="212"/>
      <c r="C27" s="212"/>
      <c r="D27" s="212"/>
      <c r="E27" s="212"/>
      <c r="F27" s="212"/>
      <c r="G27" s="212"/>
      <c r="H27" s="212"/>
      <c r="I27" s="212"/>
      <c r="N27" s="276"/>
      <c r="O27" s="277"/>
      <c r="P27" s="277"/>
      <c r="Q27" s="277"/>
      <c r="R27" s="277"/>
      <c r="S27" s="277"/>
      <c r="T27" s="277"/>
      <c r="U27" s="278"/>
    </row>
    <row r="28" spans="1:28" x14ac:dyDescent="0.15">
      <c r="A28" s="212"/>
      <c r="B28" s="212"/>
      <c r="C28" s="212"/>
      <c r="D28" s="212"/>
      <c r="E28" s="212"/>
      <c r="F28" s="212"/>
      <c r="G28" s="212"/>
      <c r="H28" s="212"/>
      <c r="I28" s="212"/>
      <c r="N28" s="276"/>
      <c r="O28" s="277"/>
      <c r="P28" s="277"/>
      <c r="Q28" s="277"/>
      <c r="R28" s="277"/>
      <c r="S28" s="277"/>
      <c r="T28" s="277"/>
      <c r="U28" s="278"/>
    </row>
    <row r="29" spans="1:28" x14ac:dyDescent="0.15">
      <c r="A29" s="212"/>
      <c r="B29" s="212"/>
      <c r="D29" s="212"/>
      <c r="E29" s="212"/>
      <c r="F29" s="212"/>
      <c r="G29" s="212"/>
      <c r="H29" s="212"/>
      <c r="I29" s="212"/>
      <c r="N29" s="276"/>
      <c r="O29" s="277"/>
      <c r="P29" s="277"/>
      <c r="Q29" s="277"/>
      <c r="R29" s="277"/>
      <c r="S29" s="277"/>
      <c r="T29" s="277"/>
      <c r="U29" s="278"/>
    </row>
    <row r="30" spans="1:28" x14ac:dyDescent="0.15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N30" s="276"/>
      <c r="O30" s="277"/>
      <c r="P30" s="277"/>
      <c r="Q30" s="277"/>
      <c r="R30" s="277"/>
      <c r="S30" s="277"/>
      <c r="T30" s="277"/>
      <c r="U30" s="278"/>
    </row>
    <row r="31" spans="1:28" x14ac:dyDescent="0.15">
      <c r="A31" s="212"/>
      <c r="B31" s="57" t="s">
        <v>716</v>
      </c>
      <c r="C31" s="78"/>
      <c r="D31" s="212"/>
      <c r="E31" s="212"/>
      <c r="F31" s="212"/>
      <c r="G31" s="212"/>
      <c r="H31" s="212"/>
      <c r="I31" s="212"/>
      <c r="J31" s="212"/>
      <c r="N31" s="276"/>
      <c r="O31" s="277"/>
      <c r="P31" s="277"/>
      <c r="Q31" s="277"/>
      <c r="R31" s="277"/>
      <c r="S31" s="277"/>
      <c r="T31" s="277"/>
      <c r="U31" s="278"/>
    </row>
    <row r="32" spans="1:28" x14ac:dyDescent="0.15">
      <c r="A32" s="212"/>
      <c r="B32" s="9" t="s">
        <v>717</v>
      </c>
      <c r="C32" s="78"/>
      <c r="D32" s="212"/>
      <c r="E32" s="212"/>
      <c r="F32" s="212"/>
      <c r="H32" s="212" t="s">
        <v>719</v>
      </c>
      <c r="I32" s="212"/>
      <c r="J32" s="212"/>
      <c r="N32" s="276"/>
      <c r="O32" s="277"/>
      <c r="P32" s="277"/>
      <c r="Q32" s="277"/>
      <c r="R32" s="277"/>
      <c r="S32" s="277"/>
      <c r="T32" s="277"/>
      <c r="U32" s="278"/>
    </row>
    <row r="33" spans="1:28" x14ac:dyDescent="0.15">
      <c r="A33" s="212"/>
      <c r="E33" s="178"/>
      <c r="I33" s="212"/>
      <c r="J33" s="212"/>
      <c r="N33" s="276"/>
      <c r="O33" s="277"/>
      <c r="P33" s="277"/>
      <c r="Q33" s="277"/>
      <c r="R33" s="277"/>
      <c r="S33" s="277"/>
      <c r="T33" s="277"/>
      <c r="U33" s="278"/>
    </row>
    <row r="34" spans="1:28" x14ac:dyDescent="0.15">
      <c r="A34" s="212"/>
      <c r="E34" s="178"/>
      <c r="I34" s="212"/>
      <c r="J34" s="212"/>
      <c r="N34" s="276"/>
      <c r="O34" s="277"/>
      <c r="P34" s="277"/>
      <c r="Q34" s="277"/>
      <c r="R34" s="277"/>
      <c r="S34" s="277"/>
      <c r="T34" s="277"/>
      <c r="U34" s="278"/>
    </row>
    <row r="35" spans="1:28" x14ac:dyDescent="0.15">
      <c r="A35" s="212"/>
      <c r="E35" s="178"/>
      <c r="I35" s="212"/>
      <c r="J35" s="212"/>
      <c r="N35" s="280"/>
      <c r="O35" s="281"/>
      <c r="P35" s="281"/>
      <c r="Q35" s="281"/>
      <c r="R35" s="281"/>
      <c r="S35" s="281"/>
      <c r="T35" s="281"/>
      <c r="U35" s="282"/>
    </row>
    <row r="36" spans="1:28" x14ac:dyDescent="0.15">
      <c r="A36" s="212"/>
      <c r="E36" s="178"/>
      <c r="I36" s="212"/>
      <c r="J36" s="212"/>
    </row>
    <row r="37" spans="1:28" x14ac:dyDescent="0.15">
      <c r="A37" s="212"/>
      <c r="E37" s="178"/>
      <c r="I37" s="212"/>
      <c r="J37" s="212"/>
    </row>
    <row r="38" spans="1:28" x14ac:dyDescent="0.15">
      <c r="A38" s="212"/>
      <c r="E38" s="212"/>
      <c r="F38" s="212"/>
      <c r="G38" s="212"/>
      <c r="H38" s="212"/>
      <c r="I38" s="212"/>
      <c r="J38" s="212"/>
    </row>
    <row r="39" spans="1:28" x14ac:dyDescent="0.15">
      <c r="A39" s="212"/>
      <c r="B39" s="212"/>
      <c r="C39" s="212"/>
      <c r="D39" s="212"/>
      <c r="E39" s="212"/>
      <c r="F39" s="212"/>
      <c r="G39" s="212"/>
      <c r="H39" s="212"/>
      <c r="I39" s="212"/>
      <c r="J39" s="212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284"/>
      <c r="AA39" s="284"/>
      <c r="AB39" s="284"/>
    </row>
    <row r="40" spans="1:28" x14ac:dyDescent="0.15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94"/>
      <c r="AA40" s="94"/>
      <c r="AB40" s="94"/>
    </row>
    <row r="41" spans="1:28" s="284" customFormat="1" ht="9" customHeight="1" x14ac:dyDescent="0.15">
      <c r="A41" s="171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171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94"/>
      <c r="AA41" s="94"/>
      <c r="AB41" s="94"/>
    </row>
    <row r="42" spans="1:28" s="94" customFormat="1" ht="13.5" customHeight="1" x14ac:dyDescent="0.15">
      <c r="A42" s="171"/>
      <c r="B42" s="283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</row>
    <row r="43" spans="1:28" s="94" customFormat="1" ht="13.5" customHeight="1" x14ac:dyDescent="0.15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</row>
    <row r="44" spans="1:28" s="94" customFormat="1" ht="13.5" customHeight="1" x14ac:dyDescent="0.15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285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</row>
    <row r="45" spans="1:28" s="94" customFormat="1" ht="13.5" customHeight="1" x14ac:dyDescent="0.15">
      <c r="A45" s="171"/>
      <c r="B45" s="212" t="s">
        <v>718</v>
      </c>
      <c r="C45" s="171"/>
      <c r="D45" s="171"/>
      <c r="E45" s="171"/>
      <c r="F45" s="171"/>
      <c r="G45" s="171"/>
      <c r="H45" s="171"/>
      <c r="I45" s="171"/>
      <c r="J45" s="171"/>
      <c r="K45" s="285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</row>
    <row r="46" spans="1:28" s="94" customFormat="1" ht="13.5" customHeight="1" x14ac:dyDescent="0.15">
      <c r="A46" s="171"/>
      <c r="B46" s="171"/>
      <c r="C46" s="171"/>
      <c r="D46" s="171"/>
      <c r="E46" s="171"/>
      <c r="F46" s="171"/>
      <c r="G46" s="171"/>
      <c r="H46" s="171"/>
      <c r="I46" s="171"/>
      <c r="J46" s="171"/>
      <c r="K46" s="285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</row>
    <row r="47" spans="1:28" s="94" customFormat="1" ht="13.5" customHeight="1" x14ac:dyDescent="0.15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285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79"/>
    </row>
    <row r="48" spans="1:28" s="94" customFormat="1" ht="13.5" customHeight="1" x14ac:dyDescent="0.15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</row>
    <row r="49" spans="1:25" s="94" customFormat="1" ht="13.5" customHeight="1" x14ac:dyDescent="0.15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</row>
    <row r="50" spans="1:25" s="94" customFormat="1" ht="13.5" customHeight="1" x14ac:dyDescent="0.15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</row>
    <row r="51" spans="1:25" s="94" customFormat="1" ht="13.5" customHeight="1" x14ac:dyDescent="0.15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79"/>
    </row>
    <row r="52" spans="1:25" s="94" customFormat="1" ht="13.5" customHeight="1" x14ac:dyDescent="0.15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</row>
    <row r="53" spans="1:25" s="94" customFormat="1" ht="13.5" customHeight="1" x14ac:dyDescent="0.15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</row>
    <row r="54" spans="1:25" s="94" customFormat="1" ht="13.5" customHeight="1" x14ac:dyDescent="0.15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</row>
    <row r="55" spans="1:25" s="94" customFormat="1" ht="13.5" customHeight="1" x14ac:dyDescent="0.15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</row>
    <row r="56" spans="1:25" s="94" customFormat="1" ht="13.5" customHeight="1" x14ac:dyDescent="0.15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</row>
    <row r="57" spans="1:25" s="94" customFormat="1" ht="13.5" customHeight="1" x14ac:dyDescent="0.15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</row>
    <row r="58" spans="1:25" s="94" customFormat="1" ht="13.5" customHeight="1" x14ac:dyDescent="0.15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279"/>
      <c r="L58" s="279"/>
      <c r="M58" s="279"/>
      <c r="N58" s="279"/>
      <c r="O58" s="279"/>
      <c r="P58" s="279"/>
      <c r="Q58" s="279"/>
      <c r="R58" s="279"/>
      <c r="S58" s="279"/>
      <c r="T58" s="279"/>
      <c r="U58" s="279"/>
      <c r="V58" s="279"/>
      <c r="W58" s="279"/>
      <c r="X58" s="279"/>
      <c r="Y58" s="279"/>
    </row>
    <row r="59" spans="1:25" s="94" customFormat="1" ht="13.5" customHeight="1" x14ac:dyDescent="0.15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</row>
    <row r="60" spans="1:25" s="94" customFormat="1" ht="13.5" customHeight="1" x14ac:dyDescent="0.15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</row>
    <row r="61" spans="1:25" s="94" customFormat="1" ht="13.5" customHeight="1" x14ac:dyDescent="0.15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</row>
    <row r="62" spans="1:25" s="94" customFormat="1" ht="13.5" customHeight="1" x14ac:dyDescent="0.15">
      <c r="A62" s="171"/>
      <c r="B62" s="171"/>
      <c r="C62" s="171"/>
      <c r="D62" s="171"/>
      <c r="E62" s="171"/>
      <c r="F62" s="171"/>
      <c r="G62" s="171"/>
      <c r="H62" s="171"/>
      <c r="I62" s="171"/>
      <c r="J62" s="171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</row>
    <row r="63" spans="1:25" s="94" customFormat="1" ht="13.5" customHeight="1" x14ac:dyDescent="0.15">
      <c r="A63" s="171"/>
      <c r="B63" s="171"/>
      <c r="C63" s="171"/>
      <c r="D63" s="171"/>
      <c r="E63" s="171"/>
      <c r="F63" s="171"/>
      <c r="G63" s="171"/>
      <c r="H63" s="171"/>
      <c r="I63" s="171"/>
      <c r="J63" s="171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</row>
    <row r="64" spans="1:25" s="94" customFormat="1" ht="13.5" customHeight="1" x14ac:dyDescent="0.15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</row>
    <row r="65" spans="1:25" s="94" customFormat="1" ht="13.5" customHeight="1" x14ac:dyDescent="0.15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79"/>
      <c r="W65" s="279"/>
      <c r="X65" s="279"/>
      <c r="Y65" s="279"/>
    </row>
    <row r="66" spans="1:25" s="94" customFormat="1" ht="13.5" customHeight="1" x14ac:dyDescent="0.15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</row>
    <row r="67" spans="1:25" s="94" customFormat="1" ht="13.5" customHeight="1" x14ac:dyDescent="0.15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79"/>
      <c r="W67" s="279"/>
      <c r="X67" s="279"/>
      <c r="Y67" s="279"/>
    </row>
    <row r="68" spans="1:25" s="94" customFormat="1" ht="13.5" customHeight="1" x14ac:dyDescent="0.15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79"/>
      <c r="X68" s="279"/>
      <c r="Y68" s="279"/>
    </row>
    <row r="69" spans="1:25" s="94" customFormat="1" ht="13.5" customHeight="1" x14ac:dyDescent="0.15">
      <c r="A69" s="171"/>
      <c r="B69" s="171"/>
      <c r="C69" s="171"/>
      <c r="D69" s="171"/>
      <c r="E69" s="171"/>
      <c r="F69" s="171"/>
      <c r="G69" s="171"/>
      <c r="H69" s="171"/>
      <c r="I69" s="171"/>
      <c r="J69" s="171"/>
      <c r="K69" s="279"/>
      <c r="L69" s="279"/>
      <c r="M69" s="279"/>
      <c r="N69" s="279"/>
      <c r="O69" s="279"/>
      <c r="P69" s="279"/>
      <c r="Q69" s="279"/>
      <c r="R69" s="279"/>
      <c r="S69" s="279"/>
      <c r="T69" s="279"/>
      <c r="U69" s="279"/>
      <c r="V69" s="279"/>
      <c r="W69" s="279"/>
      <c r="X69" s="279"/>
      <c r="Y69" s="279"/>
    </row>
    <row r="70" spans="1:25" s="94" customFormat="1" ht="13.5" customHeight="1" x14ac:dyDescent="0.15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279"/>
      <c r="L70" s="279"/>
      <c r="M70" s="279"/>
      <c r="N70" s="279"/>
      <c r="O70" s="279"/>
      <c r="P70" s="279"/>
      <c r="Q70" s="279"/>
      <c r="R70" s="279"/>
      <c r="S70" s="279"/>
      <c r="T70" s="279"/>
      <c r="U70" s="279"/>
      <c r="V70" s="279"/>
      <c r="W70" s="279"/>
      <c r="X70" s="279"/>
      <c r="Y70" s="279"/>
    </row>
    <row r="71" spans="1:25" s="94" customFormat="1" ht="13.5" customHeight="1" x14ac:dyDescent="0.15">
      <c r="A71" s="171"/>
      <c r="B71" s="171"/>
      <c r="C71" s="171"/>
      <c r="D71" s="171"/>
      <c r="E71" s="171"/>
      <c r="F71" s="171"/>
      <c r="G71" s="171"/>
      <c r="H71" s="171"/>
      <c r="I71" s="171"/>
      <c r="J71" s="171"/>
      <c r="K71" s="279"/>
      <c r="L71" s="279"/>
      <c r="M71" s="279"/>
      <c r="N71" s="279"/>
      <c r="O71" s="279"/>
      <c r="P71" s="279"/>
      <c r="Q71" s="279"/>
      <c r="R71" s="279"/>
      <c r="S71" s="279"/>
      <c r="T71" s="279"/>
      <c r="U71" s="279"/>
      <c r="V71" s="279"/>
      <c r="W71" s="279"/>
      <c r="X71" s="279"/>
      <c r="Y71" s="279"/>
    </row>
    <row r="72" spans="1:25" s="94" customFormat="1" ht="13.5" customHeight="1" x14ac:dyDescent="0.15">
      <c r="A72" s="171"/>
      <c r="B72" s="171"/>
      <c r="C72" s="171"/>
      <c r="D72" s="171"/>
      <c r="E72" s="171"/>
      <c r="F72" s="171"/>
      <c r="G72" s="171"/>
      <c r="H72" s="171"/>
      <c r="I72" s="171"/>
      <c r="J72" s="171"/>
      <c r="K72" s="279"/>
      <c r="L72" s="279"/>
      <c r="M72" s="279"/>
      <c r="N72" s="279"/>
      <c r="O72" s="279"/>
      <c r="P72" s="279"/>
      <c r="Q72" s="279"/>
      <c r="R72" s="279"/>
      <c r="S72" s="279"/>
      <c r="T72" s="279"/>
      <c r="U72" s="279"/>
      <c r="V72" s="279"/>
      <c r="W72" s="279"/>
      <c r="X72" s="279"/>
      <c r="Y72" s="279"/>
    </row>
    <row r="73" spans="1:25" s="94" customFormat="1" ht="13.5" customHeight="1" x14ac:dyDescent="0.15">
      <c r="A73" s="171"/>
      <c r="B73" s="171"/>
      <c r="C73" s="171"/>
      <c r="D73" s="171"/>
      <c r="E73" s="171"/>
      <c r="F73" s="171"/>
      <c r="G73" s="171"/>
      <c r="H73" s="171"/>
      <c r="I73" s="171"/>
      <c r="J73" s="171"/>
      <c r="K73" s="279"/>
      <c r="L73" s="279"/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279"/>
      <c r="X73" s="279"/>
      <c r="Y73" s="279"/>
    </row>
    <row r="74" spans="1:25" s="94" customFormat="1" ht="13.5" customHeight="1" x14ac:dyDescent="0.15">
      <c r="A74" s="171"/>
      <c r="B74" s="171"/>
      <c r="C74" s="171"/>
      <c r="D74" s="171"/>
      <c r="E74" s="171"/>
      <c r="F74" s="171"/>
      <c r="G74" s="171"/>
      <c r="H74" s="171"/>
      <c r="I74" s="171"/>
      <c r="J74" s="171"/>
      <c r="K74" s="279"/>
      <c r="L74" s="279"/>
      <c r="M74" s="279"/>
      <c r="N74" s="279"/>
      <c r="O74" s="279"/>
      <c r="P74" s="279"/>
      <c r="Q74" s="279"/>
      <c r="R74" s="279"/>
      <c r="S74" s="279"/>
      <c r="T74" s="279"/>
      <c r="U74" s="279"/>
      <c r="V74" s="279"/>
      <c r="W74" s="279"/>
      <c r="X74" s="279"/>
      <c r="Y74" s="279"/>
    </row>
    <row r="75" spans="1:25" s="94" customFormat="1" ht="13.5" customHeight="1" x14ac:dyDescent="0.15">
      <c r="A75" s="171"/>
      <c r="B75" s="171"/>
      <c r="C75" s="171"/>
      <c r="D75" s="171"/>
      <c r="E75" s="171"/>
      <c r="F75" s="171"/>
      <c r="G75" s="171"/>
      <c r="H75" s="171"/>
      <c r="I75" s="171"/>
      <c r="J75" s="171"/>
      <c r="K75" s="279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279"/>
      <c r="W75" s="279"/>
      <c r="X75" s="279"/>
      <c r="Y75" s="279"/>
    </row>
    <row r="76" spans="1:25" s="94" customFormat="1" ht="13.5" customHeight="1" x14ac:dyDescent="0.15">
      <c r="A76" s="171"/>
      <c r="B76" s="171"/>
      <c r="C76" s="171"/>
      <c r="D76" s="171"/>
      <c r="E76" s="171"/>
      <c r="F76" s="171"/>
      <c r="G76" s="171"/>
      <c r="H76" s="171"/>
      <c r="I76" s="171"/>
      <c r="J76" s="171"/>
      <c r="K76" s="279"/>
      <c r="L76" s="279"/>
      <c r="M76" s="279"/>
      <c r="N76" s="279"/>
      <c r="O76" s="279"/>
      <c r="P76" s="279"/>
      <c r="Q76" s="279"/>
      <c r="R76" s="279"/>
      <c r="S76" s="279"/>
      <c r="T76" s="279"/>
      <c r="U76" s="279"/>
      <c r="V76" s="279"/>
      <c r="W76" s="279"/>
      <c r="X76" s="279"/>
      <c r="Y76" s="279"/>
    </row>
    <row r="77" spans="1:25" s="94" customFormat="1" ht="13.5" customHeight="1" x14ac:dyDescent="0.15">
      <c r="A77" s="171"/>
      <c r="B77" s="171"/>
      <c r="C77" s="171"/>
      <c r="D77" s="171"/>
      <c r="E77" s="171"/>
      <c r="F77" s="171"/>
      <c r="G77" s="171"/>
      <c r="H77" s="171"/>
      <c r="I77" s="171"/>
      <c r="J77" s="171"/>
      <c r="K77" s="279"/>
      <c r="L77" s="279"/>
      <c r="M77" s="279"/>
      <c r="N77" s="279"/>
      <c r="O77" s="279"/>
      <c r="P77" s="279"/>
      <c r="Q77" s="279"/>
      <c r="R77" s="279"/>
      <c r="S77" s="279"/>
      <c r="T77" s="279"/>
      <c r="U77" s="279"/>
      <c r="V77" s="279"/>
      <c r="W77" s="279"/>
      <c r="X77" s="279"/>
      <c r="Y77" s="279"/>
    </row>
    <row r="78" spans="1:25" s="94" customFormat="1" ht="13.5" customHeight="1" x14ac:dyDescent="0.15">
      <c r="A78" s="171"/>
      <c r="B78" s="171"/>
      <c r="C78" s="171"/>
      <c r="D78" s="171"/>
      <c r="E78" s="171"/>
      <c r="F78" s="171"/>
      <c r="G78" s="171"/>
      <c r="H78" s="171"/>
      <c r="I78" s="171"/>
      <c r="J78" s="171"/>
      <c r="K78" s="279"/>
      <c r="L78" s="279"/>
      <c r="M78" s="279"/>
      <c r="N78" s="279"/>
      <c r="O78" s="279"/>
      <c r="P78" s="279"/>
      <c r="Q78" s="279"/>
      <c r="R78" s="279"/>
      <c r="S78" s="279"/>
      <c r="T78" s="279"/>
      <c r="U78" s="279"/>
      <c r="V78" s="279"/>
      <c r="W78" s="279"/>
      <c r="X78" s="279"/>
      <c r="Y78" s="279"/>
    </row>
    <row r="79" spans="1:25" s="94" customFormat="1" ht="13.5" customHeight="1" x14ac:dyDescent="0.15">
      <c r="A79" s="171"/>
      <c r="B79" s="171"/>
      <c r="C79" s="171"/>
      <c r="D79" s="171"/>
      <c r="E79" s="171"/>
      <c r="F79" s="171"/>
      <c r="G79" s="171"/>
      <c r="H79" s="171"/>
      <c r="I79" s="171"/>
      <c r="J79" s="171"/>
      <c r="K79" s="279"/>
      <c r="L79" s="279"/>
      <c r="M79" s="279"/>
      <c r="N79" s="279"/>
      <c r="O79" s="279"/>
      <c r="P79" s="279"/>
      <c r="Q79" s="279"/>
      <c r="R79" s="279"/>
      <c r="S79" s="279"/>
      <c r="T79" s="279"/>
      <c r="U79" s="279"/>
      <c r="V79" s="279"/>
      <c r="W79" s="279"/>
      <c r="X79" s="279"/>
      <c r="Y79" s="279"/>
    </row>
    <row r="80" spans="1:25" s="94" customFormat="1" ht="13.5" customHeight="1" x14ac:dyDescent="0.15">
      <c r="A80" s="171"/>
      <c r="B80" s="171"/>
      <c r="C80" s="171"/>
      <c r="D80" s="171"/>
      <c r="E80" s="171"/>
      <c r="F80" s="171"/>
      <c r="G80" s="171"/>
      <c r="H80" s="171"/>
      <c r="I80" s="171"/>
      <c r="J80" s="171"/>
      <c r="K80" s="279"/>
      <c r="L80" s="279"/>
      <c r="M80" s="279"/>
      <c r="N80" s="279"/>
      <c r="O80" s="279"/>
      <c r="P80" s="279"/>
      <c r="Q80" s="279"/>
      <c r="R80" s="279"/>
      <c r="S80" s="279"/>
      <c r="T80" s="279"/>
      <c r="U80" s="279"/>
      <c r="V80" s="279"/>
      <c r="W80" s="279"/>
      <c r="X80" s="279"/>
      <c r="Y80" s="279"/>
    </row>
    <row r="81" spans="1:28" s="94" customFormat="1" ht="13.5" customHeight="1" x14ac:dyDescent="0.15">
      <c r="A81" s="171"/>
      <c r="B81" s="171"/>
      <c r="C81" s="171"/>
      <c r="D81" s="171"/>
      <c r="E81" s="171"/>
      <c r="F81" s="171"/>
      <c r="G81" s="171"/>
      <c r="H81" s="171"/>
      <c r="I81" s="171"/>
      <c r="J81" s="171"/>
      <c r="K81" s="279"/>
      <c r="L81" s="279"/>
      <c r="M81" s="279"/>
      <c r="N81" s="279"/>
      <c r="O81" s="279"/>
      <c r="P81" s="279"/>
      <c r="Q81" s="279"/>
      <c r="R81" s="279"/>
      <c r="S81" s="279"/>
      <c r="T81" s="279"/>
      <c r="U81" s="279"/>
      <c r="V81" s="279"/>
      <c r="W81" s="279"/>
      <c r="X81" s="279"/>
      <c r="Y81" s="279"/>
    </row>
    <row r="82" spans="1:28" s="94" customFormat="1" ht="13.5" customHeight="1" x14ac:dyDescent="0.15">
      <c r="A82" s="171"/>
      <c r="B82" s="171"/>
      <c r="C82" s="171"/>
      <c r="D82" s="171"/>
      <c r="E82" s="171"/>
      <c r="F82" s="171"/>
      <c r="G82" s="171"/>
      <c r="H82" s="171"/>
      <c r="I82" s="171"/>
      <c r="J82" s="171"/>
      <c r="K82" s="279"/>
      <c r="L82" s="279"/>
      <c r="M82" s="279"/>
      <c r="N82" s="279"/>
      <c r="O82" s="279"/>
      <c r="P82" s="279"/>
      <c r="Q82" s="279"/>
      <c r="R82" s="279"/>
      <c r="S82" s="279"/>
      <c r="T82" s="279"/>
      <c r="U82" s="279"/>
      <c r="V82" s="279"/>
      <c r="W82" s="279"/>
      <c r="X82" s="279"/>
      <c r="Y82" s="279"/>
    </row>
    <row r="83" spans="1:28" s="94" customFormat="1" ht="13.5" customHeight="1" x14ac:dyDescent="0.15">
      <c r="A83" s="171"/>
      <c r="B83" s="171"/>
      <c r="C83" s="171"/>
      <c r="D83" s="171"/>
      <c r="E83" s="171"/>
      <c r="F83" s="171"/>
      <c r="G83" s="171"/>
      <c r="H83" s="171"/>
      <c r="I83" s="171"/>
      <c r="J83" s="171"/>
      <c r="K83" s="279"/>
      <c r="L83" s="279"/>
      <c r="M83" s="279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</row>
    <row r="84" spans="1:28" s="94" customFormat="1" ht="13.5" customHeight="1" x14ac:dyDescent="0.15">
      <c r="A84" s="171"/>
      <c r="B84" s="171"/>
      <c r="C84" s="171"/>
      <c r="D84" s="171"/>
      <c r="E84" s="171"/>
      <c r="F84" s="171"/>
      <c r="G84" s="171"/>
      <c r="H84" s="171"/>
      <c r="I84" s="171"/>
      <c r="J84" s="171"/>
      <c r="K84" s="279"/>
      <c r="L84" s="279"/>
      <c r="M84" s="279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</row>
    <row r="85" spans="1:28" x14ac:dyDescent="0.15">
      <c r="B85" s="171"/>
      <c r="C85" s="171"/>
      <c r="D85" s="171"/>
      <c r="E85" s="171"/>
      <c r="F85" s="171"/>
      <c r="G85" s="171"/>
      <c r="H85" s="171"/>
      <c r="I85" s="171"/>
      <c r="J85" s="171"/>
      <c r="K85" s="279"/>
      <c r="L85" s="279"/>
    </row>
    <row r="86" spans="1:28" x14ac:dyDescent="0.15">
      <c r="B86" s="212"/>
      <c r="C86" s="212"/>
      <c r="D86" s="212"/>
      <c r="E86" s="212"/>
      <c r="F86" s="212"/>
      <c r="G86" s="212"/>
      <c r="H86" s="212"/>
      <c r="I86" s="212"/>
      <c r="J86" s="212"/>
    </row>
    <row r="87" spans="1:28" x14ac:dyDescent="0.15">
      <c r="B87" s="212"/>
      <c r="C87" s="212"/>
      <c r="D87" s="212"/>
      <c r="E87" s="212"/>
      <c r="F87" s="212"/>
      <c r="G87" s="212"/>
      <c r="H87" s="212"/>
      <c r="I87" s="212"/>
      <c r="J87" s="212"/>
    </row>
    <row r="88" spans="1:28" x14ac:dyDescent="0.15">
      <c r="B88" s="212"/>
      <c r="C88" s="212"/>
      <c r="D88" s="212"/>
      <c r="E88" s="212"/>
      <c r="F88" s="212"/>
      <c r="G88" s="212"/>
      <c r="H88" s="212"/>
      <c r="I88" s="212"/>
      <c r="J88" s="212"/>
    </row>
    <row r="89" spans="1:28" x14ac:dyDescent="0.15">
      <c r="B89" s="212"/>
      <c r="C89" s="212"/>
      <c r="D89" s="212"/>
      <c r="E89" s="212"/>
      <c r="F89" s="212"/>
      <c r="G89" s="212"/>
      <c r="H89" s="212"/>
      <c r="I89" s="212"/>
      <c r="J89" s="212"/>
    </row>
    <row r="90" spans="1:28" x14ac:dyDescent="0.15">
      <c r="B90" s="212"/>
      <c r="C90" s="212"/>
      <c r="D90" s="212"/>
      <c r="E90" s="212"/>
      <c r="F90" s="212"/>
      <c r="G90" s="212"/>
      <c r="H90" s="212"/>
      <c r="I90" s="212"/>
      <c r="J90" s="212"/>
    </row>
    <row r="91" spans="1:28" x14ac:dyDescent="0.15">
      <c r="B91" s="212"/>
      <c r="C91" s="212"/>
      <c r="D91" s="212"/>
      <c r="E91" s="212"/>
      <c r="F91" s="212"/>
      <c r="G91" s="212"/>
      <c r="H91" s="212"/>
      <c r="I91" s="212"/>
      <c r="J91" s="212"/>
    </row>
    <row r="92" spans="1:28" x14ac:dyDescent="0.15">
      <c r="B92" s="212"/>
      <c r="C92" s="212"/>
      <c r="D92" s="212"/>
      <c r="E92" s="212"/>
      <c r="F92" s="212"/>
      <c r="G92" s="212"/>
      <c r="H92" s="212"/>
      <c r="I92" s="212"/>
      <c r="J92" s="212"/>
    </row>
    <row r="93" spans="1:28" x14ac:dyDescent="0.15">
      <c r="B93" s="212"/>
      <c r="C93" s="212"/>
      <c r="D93" s="212"/>
      <c r="E93" s="212"/>
      <c r="F93" s="212"/>
      <c r="G93" s="212"/>
      <c r="H93" s="212"/>
      <c r="I93" s="212"/>
      <c r="J93" s="212"/>
    </row>
    <row r="94" spans="1:28" x14ac:dyDescent="0.15">
      <c r="B94" s="212"/>
      <c r="C94" s="212"/>
      <c r="D94" s="212"/>
      <c r="E94" s="212"/>
      <c r="F94" s="212"/>
      <c r="G94" s="212"/>
      <c r="H94" s="212"/>
      <c r="I94" s="212"/>
      <c r="J94" s="212"/>
    </row>
    <row r="95" spans="1:28" x14ac:dyDescent="0.15">
      <c r="B95" s="212"/>
      <c r="C95" s="212"/>
      <c r="D95" s="212"/>
      <c r="E95" s="212"/>
      <c r="F95" s="212"/>
      <c r="G95" s="212"/>
      <c r="H95" s="212"/>
      <c r="I95" s="212"/>
      <c r="J95" s="212"/>
    </row>
    <row r="96" spans="1:28" x14ac:dyDescent="0.15">
      <c r="B96" s="212"/>
      <c r="C96" s="212"/>
      <c r="D96" s="212"/>
      <c r="E96" s="212"/>
      <c r="F96" s="212"/>
      <c r="G96" s="212"/>
      <c r="H96" s="212"/>
      <c r="I96" s="212"/>
      <c r="J96" s="212"/>
    </row>
    <row r="97" spans="2:10" x14ac:dyDescent="0.15">
      <c r="B97" s="212"/>
      <c r="C97" s="212"/>
      <c r="D97" s="212"/>
      <c r="E97" s="212"/>
      <c r="F97" s="212"/>
      <c r="G97" s="212"/>
      <c r="H97" s="212"/>
      <c r="I97" s="212"/>
      <c r="J97" s="212"/>
    </row>
    <row r="98" spans="2:10" x14ac:dyDescent="0.15">
      <c r="B98" s="212"/>
      <c r="C98" s="212"/>
      <c r="D98" s="212"/>
      <c r="E98" s="212"/>
      <c r="F98" s="212"/>
      <c r="G98" s="212"/>
      <c r="H98" s="212"/>
      <c r="I98" s="212"/>
      <c r="J98" s="212"/>
    </row>
    <row r="99" spans="2:10" x14ac:dyDescent="0.15">
      <c r="B99" s="212"/>
      <c r="C99" s="212"/>
      <c r="D99" s="212"/>
      <c r="E99" s="212"/>
      <c r="F99" s="212"/>
      <c r="G99" s="212"/>
      <c r="H99" s="212"/>
      <c r="I99" s="212"/>
      <c r="J99" s="212"/>
    </row>
  </sheetData>
  <dataConsolidate/>
  <phoneticPr fontId="15"/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98"/>
  <sheetViews>
    <sheetView showGridLines="0" workbookViewId="0"/>
  </sheetViews>
  <sheetFormatPr defaultRowHeight="13.5" x14ac:dyDescent="0.15"/>
  <cols>
    <col min="1" max="1" width="5.75" style="178" customWidth="1"/>
    <col min="2" max="2" width="8" style="181" customWidth="1"/>
    <col min="3" max="3" width="6.75" style="178" customWidth="1"/>
    <col min="4" max="4" width="10" style="178" customWidth="1"/>
    <col min="5" max="5" width="5.125" style="181" customWidth="1"/>
    <col min="6" max="7" width="5.125" style="178" customWidth="1"/>
    <col min="8" max="8" width="7.875" style="178" customWidth="1"/>
    <col min="9" max="10" width="7.875" style="181" customWidth="1"/>
    <col min="11" max="12" width="7.875" customWidth="1"/>
    <col min="13" max="13" width="7.5" customWidth="1"/>
    <col min="14" max="14" width="18.25" style="212" customWidth="1"/>
    <col min="15" max="17" width="8.125" customWidth="1"/>
  </cols>
  <sheetData>
    <row r="1" spans="1:20" s="218" customFormat="1" ht="25.5" customHeight="1" x14ac:dyDescent="0.15">
      <c r="B1" s="220" t="s">
        <v>684</v>
      </c>
      <c r="C1" s="216"/>
      <c r="D1" s="216"/>
      <c r="E1" s="217"/>
      <c r="G1" s="215"/>
      <c r="K1" s="219"/>
    </row>
    <row r="2" spans="1:20" s="218" customFormat="1" ht="21" customHeight="1" x14ac:dyDescent="0.15">
      <c r="B2" s="220"/>
      <c r="C2" s="216"/>
      <c r="D2" s="216"/>
      <c r="E2" s="216"/>
      <c r="F2" s="217"/>
      <c r="K2" s="219"/>
    </row>
    <row r="3" spans="1:20" x14ac:dyDescent="0.15">
      <c r="A3"/>
      <c r="E3" s="178"/>
      <c r="I3"/>
      <c r="J3"/>
      <c r="M3" s="212"/>
      <c r="N3" s="263" t="s">
        <v>545</v>
      </c>
      <c r="O3" s="181"/>
    </row>
    <row r="4" spans="1:20" x14ac:dyDescent="0.15">
      <c r="A4" s="211"/>
      <c r="B4" s="57" t="s">
        <v>2</v>
      </c>
      <c r="C4" s="78" t="s">
        <v>686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09" t="s">
        <v>765</v>
      </c>
      <c r="O4" s="208" t="s">
        <v>546</v>
      </c>
    </row>
    <row r="5" spans="1:20" x14ac:dyDescent="0.15">
      <c r="A5" s="211"/>
      <c r="B5" s="78"/>
      <c r="C5" s="78" t="s">
        <v>677</v>
      </c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4" t="s">
        <v>760</v>
      </c>
      <c r="O5" s="180">
        <v>7</v>
      </c>
    </row>
    <row r="6" spans="1:20" x14ac:dyDescent="0.15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4" t="s">
        <v>766</v>
      </c>
      <c r="O6" s="180">
        <v>22</v>
      </c>
    </row>
    <row r="7" spans="1:20" x14ac:dyDescent="0.15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4" t="s">
        <v>767</v>
      </c>
      <c r="O7" s="180">
        <v>37</v>
      </c>
    </row>
    <row r="8" spans="1:20" x14ac:dyDescent="0.15">
      <c r="A8" s="212"/>
      <c r="B8" s="212"/>
      <c r="C8" s="212"/>
      <c r="D8" s="212"/>
      <c r="E8" s="212"/>
      <c r="F8" s="212"/>
      <c r="G8" s="212"/>
      <c r="H8" s="212"/>
      <c r="I8" s="212"/>
      <c r="K8" s="212"/>
      <c r="L8" s="212"/>
      <c r="M8" s="212"/>
      <c r="N8" s="214" t="s">
        <v>768</v>
      </c>
      <c r="O8" s="180">
        <v>29</v>
      </c>
    </row>
    <row r="9" spans="1:20" x14ac:dyDescent="0.15">
      <c r="A9" s="212"/>
      <c r="B9" s="212"/>
      <c r="C9" s="212"/>
      <c r="D9" s="212"/>
      <c r="E9" s="212"/>
      <c r="F9" s="212"/>
      <c r="G9" s="212"/>
      <c r="H9" s="212"/>
      <c r="I9" s="212"/>
      <c r="K9" s="212"/>
      <c r="L9" s="212"/>
      <c r="M9" s="212"/>
      <c r="N9" s="214" t="s">
        <v>761</v>
      </c>
      <c r="O9" s="180">
        <v>5</v>
      </c>
    </row>
    <row r="10" spans="1:20" x14ac:dyDescent="0.15">
      <c r="A10" s="212"/>
      <c r="B10" s="212"/>
      <c r="C10" s="212"/>
      <c r="D10" s="212"/>
      <c r="E10" s="212"/>
      <c r="F10" s="212"/>
      <c r="G10" s="212"/>
      <c r="H10" s="212"/>
      <c r="I10" s="212"/>
      <c r="K10" s="212"/>
      <c r="L10" s="212"/>
      <c r="M10" s="212"/>
    </row>
    <row r="11" spans="1:20" ht="18.75" x14ac:dyDescent="0.15">
      <c r="A11" s="212"/>
      <c r="B11" s="212"/>
      <c r="D11" s="212"/>
      <c r="E11" s="212"/>
      <c r="F11" s="212"/>
      <c r="G11" s="212"/>
      <c r="H11" s="212"/>
      <c r="I11" s="212"/>
      <c r="K11" s="212"/>
      <c r="L11" s="212"/>
      <c r="M11" s="212"/>
      <c r="N11" s="147" t="s">
        <v>151</v>
      </c>
    </row>
    <row r="12" spans="1:20" x14ac:dyDescent="0.15">
      <c r="A12" s="212"/>
      <c r="B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98" t="s">
        <v>777</v>
      </c>
      <c r="R12" s="98" t="s">
        <v>779</v>
      </c>
    </row>
    <row r="13" spans="1:20" x14ac:dyDescent="0.15">
      <c r="A13" s="212"/>
      <c r="B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98" t="s">
        <v>778</v>
      </c>
    </row>
    <row r="14" spans="1:20" x14ac:dyDescent="0.15">
      <c r="A14"/>
      <c r="C14" s="212" t="s">
        <v>683</v>
      </c>
      <c r="K14" s="212"/>
      <c r="L14" s="212"/>
      <c r="M14" s="212"/>
      <c r="N14" s="273"/>
      <c r="O14" s="274"/>
      <c r="P14" s="274"/>
      <c r="Q14" s="274"/>
      <c r="R14" s="274"/>
      <c r="S14" s="274"/>
      <c r="T14" s="275"/>
    </row>
    <row r="15" spans="1:20" s="212" customFormat="1" x14ac:dyDescent="0.15">
      <c r="B15" s="181"/>
      <c r="C15" s="267" t="s">
        <v>682</v>
      </c>
      <c r="D15" s="178"/>
      <c r="N15" s="276"/>
      <c r="O15" s="277"/>
      <c r="P15" s="277"/>
      <c r="Q15" s="277"/>
      <c r="R15" s="277"/>
      <c r="S15" s="277"/>
      <c r="T15" s="278"/>
    </row>
    <row r="16" spans="1:20" s="212" customFormat="1" x14ac:dyDescent="0.15">
      <c r="B16" s="181"/>
      <c r="C16" s="212" t="s">
        <v>720</v>
      </c>
      <c r="D16" s="178"/>
      <c r="N16" s="276"/>
      <c r="O16" s="279"/>
      <c r="P16" s="279"/>
      <c r="Q16" s="279"/>
      <c r="R16" s="277"/>
      <c r="S16" s="277"/>
      <c r="T16" s="278"/>
    </row>
    <row r="17" spans="1:20" s="212" customFormat="1" x14ac:dyDescent="0.15">
      <c r="N17" s="276"/>
      <c r="O17" s="279"/>
      <c r="P17" s="279"/>
      <c r="Q17" s="279"/>
      <c r="R17" s="277"/>
      <c r="S17" s="277"/>
      <c r="T17" s="278"/>
    </row>
    <row r="18" spans="1:20" s="212" customFormat="1" x14ac:dyDescent="0.15">
      <c r="B18" s="181"/>
      <c r="C18" s="178"/>
      <c r="D18" s="178"/>
      <c r="E18" s="181"/>
      <c r="F18" s="178"/>
      <c r="G18" s="178"/>
      <c r="H18" s="178"/>
      <c r="I18" s="181"/>
      <c r="J18" s="181"/>
      <c r="N18" s="276"/>
      <c r="O18" s="279"/>
      <c r="P18" s="279"/>
      <c r="Q18" s="279"/>
      <c r="R18" s="277"/>
      <c r="S18" s="277"/>
      <c r="T18" s="278"/>
    </row>
    <row r="19" spans="1:20" s="212" customFormat="1" x14ac:dyDescent="0.15">
      <c r="B19" s="181"/>
      <c r="C19" s="178"/>
      <c r="D19" s="178"/>
      <c r="E19" s="181"/>
      <c r="F19" s="178"/>
      <c r="G19" s="178"/>
      <c r="H19" s="178"/>
      <c r="I19" s="181"/>
      <c r="J19" s="181"/>
      <c r="N19" s="276"/>
      <c r="O19" s="279"/>
      <c r="P19" s="279"/>
      <c r="Q19" s="279"/>
      <c r="R19" s="277"/>
      <c r="S19" s="277"/>
      <c r="T19" s="278"/>
    </row>
    <row r="20" spans="1:20" s="212" customFormat="1" x14ac:dyDescent="0.15">
      <c r="B20" s="181"/>
      <c r="C20" s="178"/>
      <c r="D20" s="178"/>
      <c r="E20" s="181"/>
      <c r="F20" s="178"/>
      <c r="G20" s="178"/>
      <c r="H20" s="178"/>
      <c r="I20" s="181"/>
      <c r="J20" s="181"/>
      <c r="N20" s="276"/>
      <c r="O20" s="277"/>
      <c r="P20" s="277"/>
      <c r="Q20" s="277"/>
      <c r="R20" s="277"/>
      <c r="S20" s="277"/>
      <c r="T20" s="278"/>
    </row>
    <row r="21" spans="1:20" s="212" customFormat="1" x14ac:dyDescent="0.15">
      <c r="B21" s="181"/>
      <c r="C21" s="178"/>
      <c r="D21" s="178"/>
      <c r="E21" s="181"/>
      <c r="F21" s="178"/>
      <c r="G21" s="178"/>
      <c r="H21" s="178"/>
      <c r="I21" s="181"/>
      <c r="J21" s="181"/>
      <c r="N21" s="276"/>
      <c r="O21" s="277"/>
      <c r="P21" s="277"/>
      <c r="Q21" s="277"/>
      <c r="R21" s="277"/>
      <c r="S21" s="277"/>
      <c r="T21" s="278"/>
    </row>
    <row r="22" spans="1:20" s="212" customFormat="1" x14ac:dyDescent="0.15">
      <c r="B22" s="181"/>
      <c r="C22" s="178"/>
      <c r="D22" s="178"/>
      <c r="E22" s="181"/>
      <c r="F22" s="178"/>
      <c r="G22" s="178"/>
      <c r="H22" s="178"/>
      <c r="I22" s="181"/>
      <c r="J22" s="181"/>
      <c r="N22" s="276"/>
      <c r="O22" s="277"/>
      <c r="P22" s="277"/>
      <c r="Q22" s="277"/>
      <c r="R22" s="277"/>
      <c r="S22" s="277"/>
      <c r="T22" s="278"/>
    </row>
    <row r="23" spans="1:20" s="212" customFormat="1" x14ac:dyDescent="0.15">
      <c r="B23" s="181"/>
      <c r="C23" s="178"/>
      <c r="D23" s="178"/>
      <c r="E23" s="181"/>
      <c r="F23" s="178"/>
      <c r="G23" s="178"/>
      <c r="H23" s="178"/>
      <c r="I23" s="181"/>
      <c r="J23" s="181"/>
      <c r="N23" s="276"/>
      <c r="O23" s="277"/>
      <c r="P23" s="277"/>
      <c r="Q23" s="277"/>
      <c r="R23" s="277"/>
      <c r="S23" s="277"/>
      <c r="T23" s="278"/>
    </row>
    <row r="24" spans="1:20" s="212" customFormat="1" x14ac:dyDescent="0.15">
      <c r="B24" s="181"/>
      <c r="C24" s="178"/>
      <c r="D24" s="178"/>
      <c r="E24" s="181"/>
      <c r="F24" s="178"/>
      <c r="G24" s="178"/>
      <c r="H24" s="178"/>
      <c r="I24" s="181"/>
      <c r="J24" s="181"/>
      <c r="N24" s="276"/>
      <c r="O24" s="277"/>
      <c r="P24" s="277"/>
      <c r="Q24" s="277"/>
      <c r="R24" s="277"/>
      <c r="S24" s="277"/>
      <c r="T24" s="278"/>
    </row>
    <row r="25" spans="1:20" s="212" customFormat="1" x14ac:dyDescent="0.15">
      <c r="B25" s="181"/>
      <c r="C25" s="178"/>
      <c r="D25" s="178"/>
      <c r="E25" s="181"/>
      <c r="F25" s="178"/>
      <c r="G25" s="178"/>
      <c r="H25" s="178"/>
      <c r="I25" s="181"/>
      <c r="J25" s="181"/>
      <c r="N25" s="276"/>
      <c r="O25" s="277"/>
      <c r="P25" s="277"/>
      <c r="Q25" s="277"/>
      <c r="R25" s="277"/>
      <c r="S25" s="277"/>
      <c r="T25" s="278"/>
    </row>
    <row r="26" spans="1:20" s="212" customFormat="1" x14ac:dyDescent="0.15">
      <c r="B26" s="181"/>
      <c r="C26" s="178"/>
      <c r="D26" s="178"/>
      <c r="E26" s="181"/>
      <c r="F26" s="178"/>
      <c r="G26" s="178"/>
      <c r="H26" s="178"/>
      <c r="I26" s="181"/>
      <c r="J26" s="181"/>
      <c r="N26" s="276"/>
      <c r="O26" s="277"/>
      <c r="P26" s="277"/>
      <c r="Q26" s="277"/>
      <c r="R26" s="277"/>
      <c r="S26" s="277"/>
      <c r="T26" s="278"/>
    </row>
    <row r="27" spans="1:20" s="212" customFormat="1" x14ac:dyDescent="0.15">
      <c r="B27" s="181"/>
      <c r="C27" s="178"/>
      <c r="D27" s="178"/>
      <c r="E27" s="181"/>
      <c r="F27" s="178"/>
      <c r="G27" s="178"/>
      <c r="H27" s="178"/>
      <c r="I27" s="181"/>
      <c r="J27" s="181"/>
      <c r="N27" s="276"/>
      <c r="O27" s="277"/>
      <c r="P27" s="277"/>
      <c r="Q27" s="277"/>
      <c r="R27" s="277"/>
      <c r="S27" s="277"/>
      <c r="T27" s="278"/>
    </row>
    <row r="28" spans="1:20" s="212" customFormat="1" x14ac:dyDescent="0.15">
      <c r="B28" s="181"/>
      <c r="C28" s="178"/>
      <c r="D28" s="178"/>
      <c r="E28" s="181"/>
      <c r="F28" s="178"/>
      <c r="G28" s="178"/>
      <c r="H28" s="178"/>
      <c r="I28" s="181"/>
      <c r="J28" s="181"/>
      <c r="N28" s="276"/>
      <c r="O28" s="277"/>
      <c r="P28" s="277"/>
      <c r="Q28" s="277"/>
      <c r="R28" s="277"/>
      <c r="S28" s="277"/>
      <c r="T28" s="278"/>
    </row>
    <row r="29" spans="1:20" s="212" customFormat="1" x14ac:dyDescent="0.15">
      <c r="B29" s="181"/>
      <c r="C29" s="178"/>
      <c r="D29" s="178"/>
      <c r="E29" s="181"/>
      <c r="F29" s="178"/>
      <c r="G29" s="178"/>
      <c r="H29" s="178"/>
      <c r="I29" s="181"/>
      <c r="J29" s="181"/>
      <c r="N29" s="276"/>
      <c r="O29" s="277"/>
      <c r="P29" s="277"/>
      <c r="Q29" s="277"/>
      <c r="R29" s="277"/>
      <c r="S29" s="277"/>
      <c r="T29" s="278"/>
    </row>
    <row r="30" spans="1:20" s="212" customFormat="1" x14ac:dyDescent="0.15">
      <c r="B30" s="181"/>
      <c r="C30" s="178"/>
      <c r="D30" s="178"/>
      <c r="E30" s="181"/>
      <c r="F30" s="178"/>
      <c r="G30" s="178"/>
      <c r="H30" s="178"/>
      <c r="I30" s="181"/>
      <c r="J30" s="181"/>
      <c r="N30" s="276"/>
      <c r="O30" s="277"/>
      <c r="P30" s="277"/>
      <c r="Q30" s="277"/>
      <c r="R30" s="277"/>
      <c r="S30" s="277"/>
      <c r="T30" s="278"/>
    </row>
    <row r="31" spans="1:20" s="212" customFormat="1" x14ac:dyDescent="0.15">
      <c r="B31" s="181"/>
      <c r="C31" s="178"/>
      <c r="D31" s="178"/>
      <c r="E31" s="181"/>
      <c r="F31" s="178"/>
      <c r="G31" s="178"/>
      <c r="H31" s="178"/>
      <c r="I31" s="181"/>
      <c r="J31" s="181"/>
      <c r="N31" s="276"/>
      <c r="O31" s="277"/>
      <c r="P31" s="277"/>
      <c r="Q31" s="277"/>
      <c r="R31" s="277"/>
      <c r="S31" s="277"/>
      <c r="T31" s="278"/>
    </row>
    <row r="32" spans="1:20" x14ac:dyDescent="0.15">
      <c r="A32"/>
      <c r="B32" s="57" t="s">
        <v>685</v>
      </c>
      <c r="C32"/>
      <c r="D32" s="212"/>
      <c r="E32"/>
      <c r="F32"/>
      <c r="G32"/>
      <c r="H32"/>
      <c r="I32"/>
      <c r="J32"/>
      <c r="N32" s="276"/>
      <c r="O32" s="277"/>
      <c r="P32" s="277"/>
      <c r="Q32" s="277"/>
      <c r="R32" s="277"/>
      <c r="S32" s="277"/>
      <c r="T32" s="278"/>
    </row>
    <row r="33" spans="1:20" x14ac:dyDescent="0.15">
      <c r="A33"/>
      <c r="B33"/>
      <c r="C33"/>
      <c r="D33" s="212"/>
      <c r="E33"/>
      <c r="F33"/>
      <c r="G33"/>
      <c r="H33"/>
      <c r="I33"/>
      <c r="J33"/>
      <c r="N33" s="280"/>
      <c r="O33" s="281"/>
      <c r="P33" s="281"/>
      <c r="Q33" s="281"/>
      <c r="R33" s="281"/>
      <c r="S33" s="281"/>
      <c r="T33" s="282"/>
    </row>
    <row r="34" spans="1:20" x14ac:dyDescent="0.15">
      <c r="A34"/>
      <c r="B34" s="57" t="s">
        <v>2</v>
      </c>
      <c r="C34" s="78" t="s">
        <v>687</v>
      </c>
      <c r="D34" s="212"/>
      <c r="E34"/>
      <c r="F34"/>
      <c r="G34"/>
      <c r="H34"/>
      <c r="I34"/>
      <c r="K34" s="78" t="s">
        <v>721</v>
      </c>
      <c r="O34" s="212"/>
    </row>
    <row r="35" spans="1:20" x14ac:dyDescent="0.15">
      <c r="A35"/>
      <c r="B35" s="78"/>
      <c r="C35" s="78" t="s">
        <v>688</v>
      </c>
      <c r="D35" s="212"/>
      <c r="E35"/>
      <c r="F35"/>
      <c r="G35"/>
      <c r="H35"/>
      <c r="I35"/>
      <c r="K35" s="78" t="s">
        <v>723</v>
      </c>
      <c r="O35" s="212"/>
    </row>
    <row r="36" spans="1:20" x14ac:dyDescent="0.15">
      <c r="A36"/>
      <c r="B36"/>
      <c r="C36"/>
      <c r="D36" s="212"/>
      <c r="E36"/>
      <c r="F36"/>
      <c r="G36"/>
      <c r="H36"/>
      <c r="I36"/>
      <c r="J36" s="309" t="s">
        <v>722</v>
      </c>
      <c r="O36" s="212"/>
    </row>
    <row r="37" spans="1:20" x14ac:dyDescent="0.15">
      <c r="A37"/>
      <c r="B37"/>
      <c r="C37"/>
      <c r="D37" s="212"/>
      <c r="E37"/>
      <c r="F37"/>
      <c r="G37"/>
      <c r="H37"/>
      <c r="I37"/>
      <c r="J37"/>
      <c r="O37" s="212"/>
    </row>
    <row r="38" spans="1:20" x14ac:dyDescent="0.15">
      <c r="A38"/>
      <c r="B38"/>
      <c r="C38"/>
      <c r="D38" s="212"/>
      <c r="E38"/>
      <c r="F38"/>
      <c r="G38"/>
      <c r="H38"/>
      <c r="I38"/>
      <c r="J38"/>
      <c r="N38"/>
    </row>
    <row r="39" spans="1:20" x14ac:dyDescent="0.15">
      <c r="A39"/>
      <c r="B39"/>
      <c r="C39"/>
      <c r="D39" s="212"/>
      <c r="E39"/>
      <c r="F39"/>
      <c r="G39"/>
      <c r="H39"/>
      <c r="I39"/>
      <c r="J39"/>
      <c r="N39"/>
    </row>
    <row r="40" spans="1:20" x14ac:dyDescent="0.15">
      <c r="A40"/>
      <c r="B40"/>
      <c r="C40"/>
      <c r="D40" s="212"/>
      <c r="E40"/>
      <c r="F40"/>
      <c r="G40"/>
      <c r="H40"/>
      <c r="I40"/>
      <c r="J40"/>
      <c r="N40"/>
    </row>
    <row r="41" spans="1:20" x14ac:dyDescent="0.15">
      <c r="A41"/>
      <c r="B41"/>
      <c r="C41"/>
      <c r="D41" s="212"/>
      <c r="E41"/>
      <c r="F41"/>
      <c r="G41"/>
      <c r="H41"/>
      <c r="I41"/>
      <c r="J41"/>
      <c r="N41"/>
    </row>
    <row r="42" spans="1:20" x14ac:dyDescent="0.15">
      <c r="A42"/>
      <c r="B42"/>
      <c r="C42"/>
      <c r="D42" s="212"/>
      <c r="E42"/>
      <c r="F42"/>
      <c r="G42"/>
      <c r="H42"/>
      <c r="I42"/>
      <c r="J42"/>
      <c r="N42"/>
    </row>
    <row r="43" spans="1:20" x14ac:dyDescent="0.15">
      <c r="A43"/>
      <c r="B43"/>
      <c r="C43"/>
      <c r="D43"/>
      <c r="E43"/>
      <c r="F43"/>
      <c r="G43"/>
      <c r="H43"/>
      <c r="I43"/>
      <c r="J43"/>
      <c r="N43"/>
    </row>
    <row r="44" spans="1:20" s="212" customFormat="1" x14ac:dyDescent="0.15">
      <c r="B44" s="181"/>
      <c r="C44" s="178"/>
      <c r="D44" s="178"/>
      <c r="E44" s="178"/>
      <c r="F44" s="178"/>
      <c r="G44" s="178"/>
      <c r="H44" s="178"/>
      <c r="N44"/>
      <c r="O44"/>
    </row>
    <row r="45" spans="1:20" s="212" customFormat="1" x14ac:dyDescent="0.15">
      <c r="B45" s="181"/>
      <c r="C45" s="178"/>
      <c r="D45" s="178"/>
      <c r="E45" s="178"/>
      <c r="F45" s="178"/>
      <c r="G45" s="178"/>
      <c r="H45" s="178"/>
      <c r="N45"/>
      <c r="O45"/>
    </row>
    <row r="46" spans="1:20" s="212" customFormat="1" x14ac:dyDescent="0.15">
      <c r="B46" s="181"/>
      <c r="D46" s="178"/>
      <c r="N46"/>
      <c r="O46"/>
    </row>
    <row r="47" spans="1:20" x14ac:dyDescent="0.15">
      <c r="N47"/>
    </row>
    <row r="48" spans="1:20" x14ac:dyDescent="0.15">
      <c r="N48"/>
    </row>
    <row r="49" spans="14:15" x14ac:dyDescent="0.15">
      <c r="N49"/>
    </row>
    <row r="50" spans="14:15" x14ac:dyDescent="0.15">
      <c r="N50"/>
    </row>
    <row r="51" spans="14:15" x14ac:dyDescent="0.15">
      <c r="N51" s="98"/>
      <c r="O51" s="212"/>
    </row>
    <row r="52" spans="14:15" x14ac:dyDescent="0.15">
      <c r="O52" s="212"/>
    </row>
    <row r="53" spans="14:15" x14ac:dyDescent="0.15">
      <c r="O53" s="212"/>
    </row>
    <row r="72" spans="2:14" x14ac:dyDescent="0.15">
      <c r="B72"/>
      <c r="C72"/>
      <c r="D72" s="212"/>
      <c r="E72"/>
      <c r="F72"/>
      <c r="G72"/>
      <c r="H72"/>
      <c r="I72"/>
      <c r="J72"/>
    </row>
    <row r="73" spans="2:14" x14ac:dyDescent="0.15">
      <c r="B73"/>
      <c r="C73"/>
      <c r="D73" s="212"/>
      <c r="E73"/>
      <c r="F73"/>
      <c r="G73"/>
      <c r="H73"/>
      <c r="I73"/>
      <c r="J73"/>
    </row>
    <row r="74" spans="2:14" x14ac:dyDescent="0.15">
      <c r="B74"/>
      <c r="C74"/>
      <c r="D74" s="212"/>
      <c r="E74"/>
      <c r="F74"/>
      <c r="G74"/>
      <c r="H74"/>
      <c r="I74"/>
      <c r="J74"/>
    </row>
    <row r="75" spans="2:14" x14ac:dyDescent="0.15">
      <c r="B75"/>
      <c r="C75"/>
      <c r="D75" s="212"/>
      <c r="E75"/>
      <c r="F75"/>
      <c r="G75"/>
      <c r="H75"/>
      <c r="I75"/>
      <c r="J75"/>
    </row>
    <row r="76" spans="2:14" x14ac:dyDescent="0.15">
      <c r="B76"/>
      <c r="C76"/>
      <c r="D76" s="212"/>
      <c r="E76"/>
      <c r="F76"/>
      <c r="G76"/>
      <c r="H76"/>
      <c r="I76"/>
      <c r="J76"/>
    </row>
    <row r="77" spans="2:14" x14ac:dyDescent="0.15">
      <c r="B77"/>
      <c r="C77"/>
      <c r="D77" s="212"/>
      <c r="E77"/>
      <c r="F77"/>
      <c r="G77"/>
      <c r="H77"/>
      <c r="I77"/>
      <c r="J77"/>
    </row>
    <row r="78" spans="2:14" x14ac:dyDescent="0.15">
      <c r="B78"/>
      <c r="C78"/>
      <c r="D78" s="212"/>
      <c r="E78"/>
      <c r="F78"/>
      <c r="G78"/>
      <c r="H78"/>
      <c r="I78"/>
      <c r="J78"/>
    </row>
    <row r="79" spans="2:14" x14ac:dyDescent="0.15">
      <c r="B79"/>
      <c r="C79"/>
      <c r="D79" s="212"/>
      <c r="E79"/>
      <c r="F79"/>
      <c r="G79"/>
      <c r="H79"/>
      <c r="I79"/>
      <c r="J79"/>
      <c r="N79"/>
    </row>
    <row r="80" spans="2:14" x14ac:dyDescent="0.15">
      <c r="B80"/>
      <c r="C80"/>
      <c r="D80" s="212"/>
      <c r="E80"/>
      <c r="F80"/>
      <c r="G80"/>
      <c r="H80"/>
      <c r="I80"/>
      <c r="J80"/>
      <c r="N80"/>
    </row>
    <row r="81" spans="2:14" x14ac:dyDescent="0.15">
      <c r="B81"/>
      <c r="C81"/>
      <c r="D81" s="212"/>
      <c r="E81"/>
      <c r="F81"/>
      <c r="G81"/>
      <c r="H81"/>
      <c r="I81"/>
      <c r="J81"/>
      <c r="N81"/>
    </row>
    <row r="82" spans="2:14" x14ac:dyDescent="0.15">
      <c r="B82"/>
      <c r="C82"/>
      <c r="D82" s="212"/>
      <c r="E82"/>
      <c r="F82"/>
      <c r="G82"/>
      <c r="H82"/>
      <c r="I82"/>
      <c r="J82"/>
      <c r="N82"/>
    </row>
    <row r="83" spans="2:14" x14ac:dyDescent="0.15">
      <c r="B83"/>
      <c r="C83"/>
      <c r="D83" s="212"/>
      <c r="E83"/>
      <c r="F83"/>
      <c r="G83"/>
      <c r="H83"/>
      <c r="I83"/>
      <c r="J83"/>
      <c r="N83"/>
    </row>
    <row r="84" spans="2:14" x14ac:dyDescent="0.15">
      <c r="B84"/>
      <c r="C84"/>
      <c r="D84" s="212"/>
      <c r="E84"/>
      <c r="F84"/>
      <c r="G84"/>
      <c r="H84"/>
      <c r="I84"/>
      <c r="J84"/>
      <c r="N84"/>
    </row>
    <row r="85" spans="2:14" x14ac:dyDescent="0.15">
      <c r="B85"/>
      <c r="C85"/>
      <c r="D85" s="212"/>
      <c r="E85"/>
      <c r="F85"/>
      <c r="G85"/>
      <c r="H85"/>
      <c r="I85"/>
      <c r="J85"/>
      <c r="N85"/>
    </row>
    <row r="86" spans="2:14" x14ac:dyDescent="0.15">
      <c r="B86"/>
      <c r="C86"/>
      <c r="D86" s="212"/>
      <c r="E86"/>
      <c r="F86"/>
      <c r="G86"/>
      <c r="H86"/>
      <c r="I86"/>
      <c r="J86"/>
      <c r="N86"/>
    </row>
    <row r="87" spans="2:14" x14ac:dyDescent="0.15">
      <c r="B87"/>
      <c r="C87"/>
      <c r="D87" s="212"/>
      <c r="E87"/>
      <c r="F87"/>
      <c r="G87"/>
      <c r="H87"/>
      <c r="I87"/>
      <c r="J87"/>
      <c r="N87"/>
    </row>
    <row r="88" spans="2:14" x14ac:dyDescent="0.15">
      <c r="B88"/>
      <c r="C88"/>
      <c r="D88" s="212"/>
      <c r="E88"/>
      <c r="F88"/>
      <c r="G88"/>
      <c r="H88"/>
      <c r="I88"/>
      <c r="J88"/>
      <c r="N88"/>
    </row>
    <row r="89" spans="2:14" x14ac:dyDescent="0.15">
      <c r="B89"/>
      <c r="C89"/>
      <c r="D89" s="212"/>
      <c r="E89"/>
      <c r="F89"/>
      <c r="G89"/>
      <c r="H89"/>
      <c r="I89"/>
      <c r="J89"/>
      <c r="N89"/>
    </row>
    <row r="90" spans="2:14" x14ac:dyDescent="0.15">
      <c r="B90"/>
      <c r="C90"/>
      <c r="D90" s="212"/>
      <c r="E90"/>
      <c r="F90"/>
      <c r="G90"/>
      <c r="H90"/>
      <c r="I90"/>
      <c r="J90"/>
      <c r="N90"/>
    </row>
    <row r="91" spans="2:14" x14ac:dyDescent="0.15">
      <c r="B91"/>
      <c r="C91"/>
      <c r="D91" s="212"/>
      <c r="E91"/>
      <c r="F91"/>
      <c r="G91"/>
      <c r="H91"/>
      <c r="I91"/>
      <c r="J91"/>
      <c r="N91"/>
    </row>
    <row r="92" spans="2:14" x14ac:dyDescent="0.15">
      <c r="N92"/>
    </row>
    <row r="93" spans="2:14" x14ac:dyDescent="0.15">
      <c r="N93"/>
    </row>
    <row r="94" spans="2:14" x14ac:dyDescent="0.15">
      <c r="N94"/>
    </row>
    <row r="95" spans="2:14" x14ac:dyDescent="0.15">
      <c r="N95"/>
    </row>
    <row r="96" spans="2:14" x14ac:dyDescent="0.15">
      <c r="N96"/>
    </row>
    <row r="97" spans="14:14" x14ac:dyDescent="0.15">
      <c r="N97"/>
    </row>
    <row r="98" spans="14:14" x14ac:dyDescent="0.15">
      <c r="N98"/>
    </row>
  </sheetData>
  <dataConsolidate/>
  <phoneticPr fontId="15"/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82"/>
  <sheetViews>
    <sheetView showGridLines="0" topLeftCell="B1" workbookViewId="0"/>
  </sheetViews>
  <sheetFormatPr defaultColWidth="9" defaultRowHeight="13.5" x14ac:dyDescent="0.15"/>
  <cols>
    <col min="1" max="1" width="5.75" style="178" customWidth="1"/>
    <col min="2" max="2" width="8.75" style="181" customWidth="1"/>
    <col min="3" max="3" width="6.75" style="178" customWidth="1"/>
    <col min="4" max="4" width="10" style="178" customWidth="1"/>
    <col min="5" max="5" width="5.125" style="181" customWidth="1"/>
    <col min="6" max="7" width="5.125" style="178" customWidth="1"/>
    <col min="8" max="8" width="7.875" style="178" customWidth="1"/>
    <col min="9" max="10" width="7.875" style="181" customWidth="1"/>
    <col min="11" max="12" width="7.875" style="212" customWidth="1"/>
    <col min="13" max="13" width="7.5" style="212" customWidth="1"/>
    <col min="14" max="14" width="9.625" style="212" customWidth="1"/>
    <col min="15" max="18" width="8.125" style="212" customWidth="1"/>
    <col min="19" max="16384" width="9" style="212"/>
  </cols>
  <sheetData>
    <row r="1" spans="1:15" s="218" customFormat="1" ht="25.5" customHeight="1" x14ac:dyDescent="0.15">
      <c r="B1" s="220" t="s">
        <v>702</v>
      </c>
      <c r="C1" s="216"/>
      <c r="D1" s="216"/>
      <c r="E1" s="217"/>
      <c r="G1" s="215"/>
      <c r="K1" s="219"/>
    </row>
    <row r="2" spans="1:15" s="218" customFormat="1" ht="21" customHeight="1" x14ac:dyDescent="0.15">
      <c r="B2" s="220"/>
      <c r="C2" s="216"/>
      <c r="D2" s="216"/>
      <c r="E2" s="216"/>
      <c r="F2" s="217"/>
      <c r="K2" s="219"/>
    </row>
    <row r="5" spans="1:15" s="218" customFormat="1" ht="16.899999999999999" customHeight="1" x14ac:dyDescent="0.15">
      <c r="A5" s="211"/>
      <c r="B5" s="57" t="s">
        <v>2</v>
      </c>
      <c r="C5" s="78" t="s">
        <v>681</v>
      </c>
      <c r="D5" s="212"/>
      <c r="E5" s="212"/>
      <c r="F5" s="212"/>
      <c r="G5" s="212"/>
      <c r="H5" s="212"/>
      <c r="I5" s="212"/>
      <c r="J5" s="212"/>
      <c r="K5" s="212"/>
      <c r="L5" s="212"/>
      <c r="M5" s="212"/>
      <c r="O5" s="212" t="s">
        <v>787</v>
      </c>
    </row>
    <row r="6" spans="1:15" s="218" customFormat="1" ht="16.899999999999999" customHeight="1" x14ac:dyDescent="0.15">
      <c r="A6" s="211"/>
      <c r="B6" s="78"/>
      <c r="C6" s="78" t="s">
        <v>677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O6" s="78" t="s">
        <v>788</v>
      </c>
    </row>
    <row r="7" spans="1:15" s="218" customFormat="1" ht="18" customHeight="1" x14ac:dyDescent="0.15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</row>
    <row r="8" spans="1:15" s="218" customFormat="1" ht="18" customHeight="1" x14ac:dyDescent="0.15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</row>
    <row r="9" spans="1:15" ht="18" customHeight="1" x14ac:dyDescent="0.15">
      <c r="A9" s="212"/>
      <c r="B9" s="212"/>
      <c r="C9" s="212"/>
      <c r="D9" s="212"/>
      <c r="E9" s="212"/>
      <c r="F9" s="212"/>
      <c r="G9" s="212"/>
      <c r="H9" s="212"/>
      <c r="I9" s="212"/>
    </row>
    <row r="10" spans="1:15" ht="18" customHeight="1" x14ac:dyDescent="0.15">
      <c r="A10" s="212"/>
      <c r="B10" s="212"/>
      <c r="C10" s="212"/>
      <c r="D10" s="212"/>
      <c r="E10" s="212"/>
      <c r="F10" s="212"/>
      <c r="G10" s="212"/>
      <c r="H10" s="212"/>
      <c r="I10" s="212"/>
    </row>
    <row r="11" spans="1:15" ht="18" customHeight="1" x14ac:dyDescent="0.15">
      <c r="A11" s="212"/>
      <c r="B11" s="212"/>
      <c r="C11" s="212"/>
      <c r="D11" s="212"/>
      <c r="E11" s="212"/>
      <c r="F11" s="212"/>
      <c r="G11" s="212"/>
      <c r="H11" s="212"/>
      <c r="I11" s="212"/>
    </row>
    <row r="12" spans="1:15" ht="18" customHeight="1" x14ac:dyDescent="0.15">
      <c r="A12" s="212"/>
      <c r="B12" s="212"/>
      <c r="D12" s="212"/>
      <c r="E12" s="212"/>
      <c r="F12" s="212"/>
      <c r="G12" s="212"/>
      <c r="H12" s="212"/>
      <c r="I12" s="212"/>
    </row>
    <row r="13" spans="1:15" x14ac:dyDescent="0.15">
      <c r="A13" s="212"/>
      <c r="B13" s="212"/>
      <c r="D13" s="212"/>
      <c r="E13" s="212"/>
      <c r="F13" s="212"/>
      <c r="G13" s="212"/>
      <c r="H13" s="212"/>
      <c r="I13" s="212"/>
      <c r="J13" s="212"/>
    </row>
    <row r="14" spans="1:15" x14ac:dyDescent="0.15">
      <c r="A14" s="212"/>
      <c r="B14" s="212"/>
      <c r="D14" s="212"/>
      <c r="E14" s="212"/>
      <c r="F14" s="212"/>
      <c r="G14" s="212"/>
      <c r="H14" s="212"/>
      <c r="I14" s="212"/>
      <c r="J14" s="212"/>
    </row>
    <row r="15" spans="1:15" x14ac:dyDescent="0.15">
      <c r="A15" s="212"/>
      <c r="B15" s="212"/>
      <c r="C15" s="212" t="s">
        <v>690</v>
      </c>
      <c r="D15" s="212"/>
      <c r="E15" s="212"/>
      <c r="F15" s="212"/>
      <c r="G15" s="212"/>
      <c r="H15" s="212"/>
      <c r="I15" s="212"/>
      <c r="J15" s="212"/>
    </row>
    <row r="16" spans="1:15" x14ac:dyDescent="0.15">
      <c r="A16" s="212"/>
      <c r="C16" s="78" t="s">
        <v>701</v>
      </c>
      <c r="E16" s="178"/>
      <c r="I16" s="212"/>
      <c r="J16" s="212"/>
    </row>
    <row r="17" spans="1:15" x14ac:dyDescent="0.15">
      <c r="A17" s="212"/>
      <c r="E17" s="178"/>
      <c r="I17" s="212"/>
      <c r="J17" s="212"/>
    </row>
    <row r="18" spans="1:15" x14ac:dyDescent="0.15">
      <c r="A18" s="212"/>
      <c r="E18" s="178"/>
      <c r="I18" s="212"/>
      <c r="J18" s="212"/>
    </row>
    <row r="19" spans="1:15" x14ac:dyDescent="0.15">
      <c r="A19" s="212"/>
      <c r="E19" s="178"/>
      <c r="I19" s="212"/>
      <c r="J19" s="212"/>
    </row>
    <row r="20" spans="1:15" x14ac:dyDescent="0.15">
      <c r="A20" s="212"/>
      <c r="E20" s="178"/>
      <c r="I20" s="212"/>
      <c r="J20" s="212"/>
    </row>
    <row r="21" spans="1:15" x14ac:dyDescent="0.15">
      <c r="A21" s="212"/>
      <c r="E21" s="212"/>
      <c r="F21" s="212"/>
      <c r="G21" s="212"/>
      <c r="H21" s="212"/>
      <c r="I21" s="212"/>
      <c r="J21" s="212"/>
    </row>
    <row r="22" spans="1:15" x14ac:dyDescent="0.15">
      <c r="A22" s="212"/>
      <c r="B22" s="212"/>
      <c r="C22" s="212"/>
      <c r="D22" s="212"/>
      <c r="E22" s="212"/>
      <c r="F22" s="212"/>
      <c r="G22" s="212"/>
      <c r="H22" s="212"/>
      <c r="I22" s="212"/>
      <c r="J22" s="212"/>
    </row>
    <row r="23" spans="1:15" x14ac:dyDescent="0.15">
      <c r="A23" s="212"/>
      <c r="B23" s="212"/>
      <c r="C23" s="212"/>
      <c r="D23" s="212"/>
      <c r="E23" s="212"/>
      <c r="F23" s="212"/>
      <c r="G23" s="212"/>
      <c r="H23" s="212"/>
      <c r="I23" s="212"/>
      <c r="J23" s="212"/>
    </row>
    <row r="24" spans="1:15" x14ac:dyDescent="0.15">
      <c r="A24" s="212"/>
      <c r="B24" s="212"/>
      <c r="C24" s="212"/>
      <c r="D24" s="212"/>
      <c r="E24" s="212"/>
      <c r="F24" s="212"/>
      <c r="G24" s="212"/>
      <c r="H24" s="212"/>
      <c r="I24" s="212"/>
      <c r="J24" s="212"/>
    </row>
    <row r="25" spans="1:15" x14ac:dyDescent="0.15">
      <c r="A25" s="212"/>
      <c r="B25" s="212"/>
      <c r="C25" s="212"/>
      <c r="D25" s="212"/>
      <c r="E25" s="212"/>
      <c r="F25" s="212"/>
      <c r="G25" s="212"/>
      <c r="H25" s="212"/>
      <c r="I25" s="212"/>
      <c r="J25" s="212"/>
    </row>
    <row r="26" spans="1:15" x14ac:dyDescent="0.15">
      <c r="A26" s="212"/>
      <c r="B26" s="212"/>
      <c r="C26" s="212"/>
      <c r="D26" s="212"/>
      <c r="E26" s="212"/>
      <c r="F26" s="212"/>
      <c r="G26" s="212"/>
      <c r="H26" s="212"/>
      <c r="I26" s="212"/>
      <c r="J26" s="212"/>
    </row>
    <row r="27" spans="1:15" x14ac:dyDescent="0.15">
      <c r="A27" s="212"/>
      <c r="B27" s="212"/>
      <c r="C27" s="212"/>
      <c r="D27" s="212"/>
      <c r="E27" s="212"/>
      <c r="F27" s="212"/>
      <c r="G27" s="212"/>
      <c r="H27" s="212"/>
      <c r="I27" s="212"/>
      <c r="J27" s="212"/>
    </row>
    <row r="28" spans="1:15" x14ac:dyDescent="0.15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O28" s="212" t="s">
        <v>790</v>
      </c>
    </row>
    <row r="29" spans="1:15" x14ac:dyDescent="0.15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O29" s="212" t="s">
        <v>791</v>
      </c>
    </row>
    <row r="30" spans="1:15" x14ac:dyDescent="0.15">
      <c r="A30" s="212"/>
      <c r="B30" s="212"/>
      <c r="C30" s="212"/>
      <c r="D30" s="212"/>
      <c r="E30" s="212"/>
      <c r="F30" s="212"/>
      <c r="G30" s="212"/>
      <c r="H30" s="212"/>
      <c r="I30" s="212"/>
      <c r="J30" s="212"/>
    </row>
    <row r="31" spans="1:15" x14ac:dyDescent="0.15">
      <c r="A31" s="212"/>
      <c r="B31" s="212"/>
      <c r="C31" s="212"/>
      <c r="D31" s="212"/>
      <c r="E31" s="212"/>
      <c r="F31" s="212"/>
      <c r="G31" s="212"/>
      <c r="H31" s="212"/>
      <c r="I31" s="212"/>
      <c r="J31" s="212"/>
    </row>
    <row r="32" spans="1:15" x14ac:dyDescent="0.15">
      <c r="A32" s="212"/>
      <c r="B32" s="212"/>
      <c r="C32" s="212"/>
      <c r="D32" s="212"/>
      <c r="E32" s="212"/>
      <c r="F32" s="212"/>
      <c r="G32" s="212"/>
      <c r="H32" s="212"/>
      <c r="I32" s="212"/>
      <c r="J32" s="212"/>
    </row>
    <row r="33" s="212" customFormat="1" x14ac:dyDescent="0.15"/>
    <row r="34" s="212" customFormat="1" x14ac:dyDescent="0.15"/>
    <row r="35" s="212" customFormat="1" x14ac:dyDescent="0.15"/>
    <row r="36" s="212" customFormat="1" x14ac:dyDescent="0.15"/>
    <row r="37" s="212" customFormat="1" x14ac:dyDescent="0.15"/>
    <row r="38" s="212" customFormat="1" x14ac:dyDescent="0.15"/>
    <row r="39" s="212" customFormat="1" x14ac:dyDescent="0.15"/>
    <row r="40" s="212" customFormat="1" x14ac:dyDescent="0.15"/>
    <row r="41" s="212" customFormat="1" x14ac:dyDescent="0.15"/>
    <row r="42" s="212" customFormat="1" x14ac:dyDescent="0.15"/>
    <row r="43" s="212" customFormat="1" x14ac:dyDescent="0.15"/>
    <row r="44" s="212" customFormat="1" x14ac:dyDescent="0.15"/>
    <row r="45" s="212" customFormat="1" x14ac:dyDescent="0.15"/>
    <row r="46" s="212" customFormat="1" x14ac:dyDescent="0.15"/>
    <row r="47" s="212" customFormat="1" x14ac:dyDescent="0.15"/>
    <row r="48" s="212" customFormat="1" x14ac:dyDescent="0.15"/>
    <row r="49" spans="1:10" x14ac:dyDescent="0.15">
      <c r="A49" s="212"/>
      <c r="B49" s="212"/>
      <c r="C49" s="212"/>
      <c r="D49" s="212"/>
      <c r="E49" s="212"/>
      <c r="F49" s="212"/>
      <c r="G49" s="212"/>
      <c r="H49" s="212"/>
      <c r="I49" s="212"/>
      <c r="J49" s="212"/>
    </row>
    <row r="50" spans="1:10" x14ac:dyDescent="0.15">
      <c r="A50" s="212"/>
      <c r="B50" s="212"/>
      <c r="C50" s="212"/>
      <c r="D50" s="212"/>
      <c r="E50" s="212"/>
      <c r="F50" s="212"/>
      <c r="G50" s="212"/>
      <c r="H50" s="212"/>
      <c r="I50" s="212"/>
      <c r="J50" s="212"/>
    </row>
    <row r="51" spans="1:10" x14ac:dyDescent="0.15">
      <c r="A51" s="212"/>
      <c r="B51" s="212"/>
      <c r="C51" s="212"/>
      <c r="D51" s="212"/>
      <c r="E51" s="212"/>
      <c r="F51" s="212"/>
      <c r="G51" s="212"/>
      <c r="H51" s="212"/>
      <c r="I51" s="212"/>
      <c r="J51" s="212"/>
    </row>
    <row r="52" spans="1:10" x14ac:dyDescent="0.15">
      <c r="A52" s="212"/>
      <c r="B52" s="212"/>
      <c r="C52" s="212"/>
      <c r="D52" s="212"/>
      <c r="E52" s="212"/>
      <c r="F52" s="212"/>
      <c r="G52" s="212"/>
      <c r="H52" s="212"/>
      <c r="I52" s="212"/>
      <c r="J52" s="212"/>
    </row>
    <row r="53" spans="1:10" x14ac:dyDescent="0.15">
      <c r="A53" s="212"/>
      <c r="B53" s="212"/>
      <c r="C53" s="212"/>
      <c r="D53" s="212"/>
      <c r="E53" s="212"/>
      <c r="F53" s="212"/>
      <c r="G53" s="212"/>
      <c r="H53" s="212"/>
      <c r="I53" s="212"/>
      <c r="J53" s="212"/>
    </row>
    <row r="54" spans="1:10" x14ac:dyDescent="0.15">
      <c r="A54" s="212"/>
      <c r="B54" s="212"/>
      <c r="C54" s="212"/>
      <c r="D54" s="212"/>
      <c r="E54" s="212"/>
      <c r="F54" s="212"/>
      <c r="G54" s="212"/>
      <c r="H54" s="212"/>
      <c r="I54" s="212"/>
      <c r="J54" s="212"/>
    </row>
    <row r="55" spans="1:10" x14ac:dyDescent="0.15">
      <c r="A55" s="212"/>
      <c r="B55" s="212"/>
      <c r="C55" s="212"/>
      <c r="D55" s="212"/>
      <c r="E55" s="212"/>
      <c r="F55" s="212"/>
      <c r="G55" s="212"/>
      <c r="H55" s="212"/>
      <c r="I55" s="212"/>
      <c r="J55" s="212"/>
    </row>
    <row r="56" spans="1:10" x14ac:dyDescent="0.15">
      <c r="A56" s="212"/>
      <c r="B56" s="212"/>
      <c r="C56" s="212"/>
      <c r="D56" s="212"/>
      <c r="E56" s="212"/>
      <c r="F56" s="212"/>
      <c r="G56" s="212"/>
      <c r="H56" s="212"/>
      <c r="I56" s="212"/>
      <c r="J56" s="212"/>
    </row>
    <row r="57" spans="1:10" x14ac:dyDescent="0.15">
      <c r="A57" s="212"/>
      <c r="B57" s="212"/>
      <c r="C57" s="212"/>
      <c r="D57" s="212"/>
      <c r="E57" s="212"/>
      <c r="F57" s="212"/>
      <c r="G57" s="212"/>
      <c r="H57" s="212"/>
      <c r="I57" s="212"/>
      <c r="J57" s="212"/>
    </row>
    <row r="58" spans="1:10" x14ac:dyDescent="0.15">
      <c r="A58" s="212"/>
      <c r="B58" s="212"/>
      <c r="C58" s="212"/>
      <c r="D58" s="212"/>
      <c r="E58" s="212"/>
      <c r="F58" s="212"/>
      <c r="G58" s="212"/>
      <c r="H58" s="212"/>
      <c r="I58" s="212"/>
      <c r="J58" s="212"/>
    </row>
    <row r="59" spans="1:10" x14ac:dyDescent="0.15">
      <c r="A59" s="212"/>
      <c r="B59" s="212"/>
      <c r="C59" s="212"/>
      <c r="D59" s="212"/>
      <c r="E59" s="212"/>
      <c r="F59" s="212"/>
      <c r="G59" s="212"/>
      <c r="H59" s="212"/>
      <c r="I59" s="212"/>
      <c r="J59" s="212"/>
    </row>
    <row r="60" spans="1:10" x14ac:dyDescent="0.15">
      <c r="A60" s="212"/>
      <c r="B60" s="212"/>
      <c r="C60" s="212"/>
      <c r="D60" s="212"/>
      <c r="E60" s="212"/>
      <c r="F60" s="212"/>
      <c r="G60" s="212"/>
      <c r="H60" s="212"/>
      <c r="I60" s="212"/>
      <c r="J60" s="212"/>
    </row>
    <row r="61" spans="1:10" x14ac:dyDescent="0.15">
      <c r="B61" s="212"/>
      <c r="C61" s="212"/>
      <c r="D61" s="212"/>
      <c r="E61" s="212"/>
      <c r="F61" s="212"/>
      <c r="G61" s="212"/>
      <c r="H61" s="212"/>
      <c r="I61" s="212"/>
      <c r="J61" s="212"/>
    </row>
    <row r="62" spans="1:10" x14ac:dyDescent="0.15">
      <c r="B62" s="212"/>
      <c r="C62" s="212"/>
      <c r="D62" s="212"/>
      <c r="E62" s="212"/>
      <c r="F62" s="212"/>
      <c r="G62" s="212"/>
      <c r="H62" s="212"/>
      <c r="I62" s="212"/>
      <c r="J62" s="212"/>
    </row>
    <row r="63" spans="1:10" x14ac:dyDescent="0.15">
      <c r="B63" s="212"/>
      <c r="C63" s="212"/>
      <c r="D63" s="212"/>
      <c r="E63" s="212"/>
      <c r="F63" s="212"/>
      <c r="G63" s="212"/>
      <c r="H63" s="212"/>
      <c r="I63" s="212"/>
      <c r="J63" s="212"/>
    </row>
    <row r="64" spans="1:10" x14ac:dyDescent="0.15">
      <c r="B64" s="212"/>
      <c r="C64" s="212"/>
      <c r="D64" s="212"/>
      <c r="E64" s="212"/>
      <c r="F64" s="212"/>
      <c r="G64" s="212"/>
      <c r="H64" s="212"/>
      <c r="I64" s="212"/>
      <c r="J64" s="212"/>
    </row>
    <row r="65" spans="2:10" x14ac:dyDescent="0.15">
      <c r="B65" s="212"/>
      <c r="C65" s="212"/>
      <c r="D65" s="212"/>
      <c r="E65" s="212"/>
      <c r="F65" s="212"/>
      <c r="G65" s="212"/>
      <c r="H65" s="212"/>
      <c r="I65" s="212"/>
      <c r="J65" s="212"/>
    </row>
    <row r="66" spans="2:10" x14ac:dyDescent="0.15">
      <c r="B66" s="212"/>
      <c r="C66" s="212"/>
      <c r="D66" s="212"/>
      <c r="E66" s="212"/>
      <c r="F66" s="212"/>
      <c r="G66" s="212"/>
      <c r="H66" s="212"/>
      <c r="I66" s="212"/>
      <c r="J66" s="212"/>
    </row>
    <row r="67" spans="2:10" x14ac:dyDescent="0.15">
      <c r="B67" s="212"/>
      <c r="C67" s="212"/>
      <c r="D67" s="212"/>
      <c r="E67" s="212"/>
      <c r="F67" s="212"/>
      <c r="G67" s="212"/>
      <c r="H67" s="212"/>
      <c r="I67" s="212"/>
      <c r="J67" s="212"/>
    </row>
    <row r="68" spans="2:10" x14ac:dyDescent="0.15">
      <c r="B68" s="212"/>
      <c r="C68" s="212"/>
      <c r="D68" s="212"/>
      <c r="E68" s="212"/>
      <c r="F68" s="212"/>
      <c r="G68" s="212"/>
      <c r="H68" s="212"/>
      <c r="I68" s="212"/>
      <c r="J68" s="212"/>
    </row>
    <row r="69" spans="2:10" x14ac:dyDescent="0.15">
      <c r="B69" s="212"/>
      <c r="C69" s="212"/>
      <c r="D69" s="212"/>
      <c r="E69" s="212"/>
      <c r="F69" s="212"/>
      <c r="G69" s="212"/>
      <c r="H69" s="212"/>
      <c r="I69" s="212"/>
      <c r="J69" s="212"/>
    </row>
    <row r="70" spans="2:10" x14ac:dyDescent="0.15">
      <c r="B70" s="212"/>
      <c r="C70" s="212"/>
      <c r="D70" s="212"/>
      <c r="E70" s="212"/>
      <c r="F70" s="212"/>
      <c r="G70" s="212"/>
      <c r="H70" s="212"/>
      <c r="I70" s="212"/>
      <c r="J70" s="212"/>
    </row>
    <row r="71" spans="2:10" x14ac:dyDescent="0.15">
      <c r="B71" s="212"/>
      <c r="C71" s="212"/>
      <c r="D71" s="212"/>
      <c r="E71" s="212"/>
      <c r="F71" s="212"/>
      <c r="G71" s="212"/>
      <c r="H71" s="212"/>
      <c r="I71" s="212"/>
      <c r="J71" s="212"/>
    </row>
    <row r="72" spans="2:10" x14ac:dyDescent="0.15">
      <c r="B72" s="212"/>
      <c r="C72" s="212"/>
      <c r="D72" s="212"/>
      <c r="E72" s="212"/>
      <c r="F72" s="212"/>
      <c r="G72" s="212"/>
      <c r="H72" s="212"/>
      <c r="I72" s="212"/>
      <c r="J72" s="212"/>
    </row>
    <row r="73" spans="2:10" x14ac:dyDescent="0.15">
      <c r="B73" s="212"/>
      <c r="C73" s="212"/>
      <c r="D73" s="212"/>
      <c r="E73" s="212"/>
      <c r="F73" s="212"/>
      <c r="G73" s="212"/>
      <c r="H73" s="212"/>
      <c r="I73" s="212"/>
      <c r="J73" s="212"/>
    </row>
    <row r="74" spans="2:10" x14ac:dyDescent="0.15">
      <c r="B74" s="212"/>
      <c r="C74" s="212"/>
      <c r="D74" s="212"/>
      <c r="E74" s="212"/>
      <c r="F74" s="212"/>
      <c r="G74" s="212"/>
      <c r="H74" s="212"/>
      <c r="I74" s="212"/>
      <c r="J74" s="212"/>
    </row>
    <row r="75" spans="2:10" x14ac:dyDescent="0.15">
      <c r="B75" s="212"/>
      <c r="C75" s="212"/>
      <c r="D75" s="212"/>
      <c r="E75" s="212"/>
      <c r="F75" s="212"/>
      <c r="G75" s="212"/>
      <c r="H75" s="212"/>
      <c r="I75" s="212"/>
      <c r="J75" s="212"/>
    </row>
    <row r="76" spans="2:10" x14ac:dyDescent="0.15">
      <c r="B76" s="212"/>
      <c r="C76" s="212"/>
      <c r="D76" s="212"/>
      <c r="E76" s="212"/>
      <c r="F76" s="212"/>
      <c r="G76" s="212"/>
      <c r="H76" s="212"/>
      <c r="I76" s="212"/>
      <c r="J76" s="212"/>
    </row>
    <row r="77" spans="2:10" x14ac:dyDescent="0.15">
      <c r="B77" s="212"/>
      <c r="C77" s="212"/>
      <c r="D77" s="212"/>
      <c r="E77" s="212"/>
      <c r="F77" s="212"/>
      <c r="G77" s="212"/>
      <c r="H77" s="212"/>
      <c r="I77" s="212"/>
      <c r="J77" s="212"/>
    </row>
    <row r="78" spans="2:10" x14ac:dyDescent="0.15">
      <c r="B78" s="212"/>
      <c r="C78" s="212"/>
      <c r="D78" s="212"/>
      <c r="E78" s="212"/>
      <c r="F78" s="212"/>
      <c r="G78" s="212"/>
      <c r="H78" s="212"/>
      <c r="I78" s="212"/>
      <c r="J78" s="212"/>
    </row>
    <row r="79" spans="2:10" x14ac:dyDescent="0.15">
      <c r="B79" s="212"/>
      <c r="C79" s="212"/>
      <c r="D79" s="212"/>
      <c r="E79" s="212"/>
      <c r="F79" s="212"/>
      <c r="G79" s="212"/>
      <c r="H79" s="212"/>
      <c r="I79" s="212"/>
      <c r="J79" s="212"/>
    </row>
    <row r="80" spans="2:10" x14ac:dyDescent="0.15">
      <c r="B80" s="212"/>
      <c r="C80" s="212"/>
      <c r="D80" s="212"/>
      <c r="E80" s="212"/>
      <c r="F80" s="212"/>
      <c r="G80" s="212"/>
      <c r="H80" s="212"/>
      <c r="I80" s="212"/>
      <c r="J80" s="212"/>
    </row>
    <row r="81" spans="2:10" x14ac:dyDescent="0.15">
      <c r="B81" s="212"/>
      <c r="C81" s="212"/>
      <c r="D81" s="212"/>
      <c r="E81" s="212"/>
      <c r="F81" s="212"/>
      <c r="G81" s="212"/>
      <c r="H81" s="212"/>
      <c r="I81" s="212"/>
      <c r="J81" s="212"/>
    </row>
    <row r="82" spans="2:10" x14ac:dyDescent="0.15">
      <c r="B82" s="212"/>
      <c r="C82" s="212"/>
      <c r="D82" s="212"/>
      <c r="E82" s="212"/>
      <c r="F82" s="212"/>
      <c r="G82" s="212"/>
      <c r="H82" s="212"/>
      <c r="I82" s="212"/>
      <c r="J82" s="212"/>
    </row>
  </sheetData>
  <dataConsolidate/>
  <phoneticPr fontId="15"/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39997558519241921"/>
  </sheetPr>
  <dimension ref="A1:M59"/>
  <sheetViews>
    <sheetView topLeftCell="B1" zoomScaleNormal="100" workbookViewId="0"/>
  </sheetViews>
  <sheetFormatPr defaultColWidth="9" defaultRowHeight="13.5" x14ac:dyDescent="0.15"/>
  <cols>
    <col min="1" max="1" width="4.625" style="101" customWidth="1"/>
    <col min="2" max="2" width="9" style="101"/>
    <col min="3" max="6" width="8.625" style="101" customWidth="1"/>
    <col min="7" max="7" width="2.25" style="101" customWidth="1"/>
    <col min="8" max="11" width="8.625" style="101" customWidth="1"/>
    <col min="12" max="16384" width="9" style="101"/>
  </cols>
  <sheetData>
    <row r="1" spans="1:11" ht="25.5" customHeight="1" x14ac:dyDescent="0.15"/>
    <row r="2" spans="1:11" ht="21" customHeight="1" x14ac:dyDescent="0.15">
      <c r="C2" s="155" t="s">
        <v>195</v>
      </c>
    </row>
    <row r="4" spans="1:11" ht="17.25" customHeight="1" x14ac:dyDescent="0.15">
      <c r="A4" s="151"/>
      <c r="B4" s="151"/>
      <c r="C4" s="392" t="s">
        <v>131</v>
      </c>
      <c r="D4" s="392"/>
      <c r="E4" s="392"/>
      <c r="F4" s="392"/>
      <c r="G4"/>
      <c r="H4" s="393" t="s">
        <v>132</v>
      </c>
      <c r="I4" s="393"/>
      <c r="J4" s="393"/>
      <c r="K4" s="393"/>
    </row>
    <row r="5" spans="1:11" ht="19.5" customHeight="1" x14ac:dyDescent="0.15">
      <c r="A5" s="151"/>
      <c r="B5" s="151" t="s">
        <v>133</v>
      </c>
      <c r="C5" s="153" t="s">
        <v>134</v>
      </c>
      <c r="D5" s="153" t="s">
        <v>135</v>
      </c>
      <c r="E5" s="153" t="s">
        <v>136</v>
      </c>
      <c r="F5" s="153" t="s">
        <v>137</v>
      </c>
      <c r="G5"/>
      <c r="H5" s="154" t="s">
        <v>134</v>
      </c>
      <c r="I5" s="154" t="s">
        <v>135</v>
      </c>
      <c r="J5" s="154" t="s">
        <v>138</v>
      </c>
      <c r="K5" s="154" t="s">
        <v>139</v>
      </c>
    </row>
    <row r="6" spans="1:11" ht="21" customHeight="1" x14ac:dyDescent="0.15">
      <c r="A6" s="151">
        <v>1</v>
      </c>
      <c r="B6" s="151" t="s">
        <v>212</v>
      </c>
      <c r="C6" s="152">
        <v>71.8</v>
      </c>
      <c r="D6" s="152">
        <v>52.9</v>
      </c>
      <c r="E6" s="152">
        <v>75.8</v>
      </c>
      <c r="F6" s="152">
        <v>55.2</v>
      </c>
      <c r="G6"/>
      <c r="H6" s="152">
        <v>79.400000000000006</v>
      </c>
      <c r="I6" s="152">
        <v>49.9</v>
      </c>
      <c r="J6" s="152">
        <v>66</v>
      </c>
      <c r="K6" s="152">
        <v>59.4</v>
      </c>
    </row>
    <row r="7" spans="1:11" ht="21" customHeight="1" x14ac:dyDescent="0.15">
      <c r="A7" s="151">
        <v>2</v>
      </c>
      <c r="B7" s="151" t="s">
        <v>213</v>
      </c>
      <c r="C7" s="152">
        <v>76.599999999999994</v>
      </c>
      <c r="D7" s="152">
        <v>60.5</v>
      </c>
      <c r="E7" s="152">
        <v>81.3</v>
      </c>
      <c r="F7" s="152">
        <v>60.8</v>
      </c>
      <c r="G7"/>
      <c r="H7" s="152">
        <v>81</v>
      </c>
      <c r="I7" s="152">
        <v>52</v>
      </c>
      <c r="J7" s="152">
        <v>69.3</v>
      </c>
      <c r="K7" s="152">
        <v>60.7</v>
      </c>
    </row>
    <row r="8" spans="1:11" ht="21" customHeight="1" x14ac:dyDescent="0.15">
      <c r="A8" s="151">
        <v>3</v>
      </c>
      <c r="B8" s="151" t="s">
        <v>214</v>
      </c>
      <c r="C8" s="152">
        <v>73.7</v>
      </c>
      <c r="D8" s="152">
        <v>58.3</v>
      </c>
      <c r="E8" s="152">
        <v>78.900000000000006</v>
      </c>
      <c r="F8" s="152">
        <v>58.7</v>
      </c>
      <c r="G8"/>
      <c r="H8" s="152">
        <v>80.5</v>
      </c>
      <c r="I8" s="152">
        <v>51.8</v>
      </c>
      <c r="J8" s="152">
        <v>64.099999999999994</v>
      </c>
      <c r="K8" s="152">
        <v>57.5</v>
      </c>
    </row>
    <row r="9" spans="1:11" ht="21" customHeight="1" x14ac:dyDescent="0.15">
      <c r="A9" s="151">
        <v>4</v>
      </c>
      <c r="B9" s="151" t="s">
        <v>215</v>
      </c>
      <c r="C9" s="152">
        <v>74.2</v>
      </c>
      <c r="D9" s="152">
        <v>54.3</v>
      </c>
      <c r="E9" s="152">
        <v>77.3</v>
      </c>
      <c r="F9" s="152">
        <v>56.8</v>
      </c>
      <c r="G9"/>
      <c r="H9" s="152">
        <v>80.3</v>
      </c>
      <c r="I9" s="152">
        <v>52</v>
      </c>
      <c r="J9" s="152">
        <v>65.599999999999994</v>
      </c>
      <c r="K9" s="152">
        <v>59.4</v>
      </c>
    </row>
    <row r="10" spans="1:11" ht="21" customHeight="1" x14ac:dyDescent="0.15">
      <c r="A10" s="151">
        <v>5</v>
      </c>
      <c r="B10" s="151" t="s">
        <v>216</v>
      </c>
      <c r="C10" s="152">
        <v>77.400000000000006</v>
      </c>
      <c r="D10" s="152">
        <v>67.3</v>
      </c>
      <c r="E10" s="152">
        <v>85.1</v>
      </c>
      <c r="F10" s="152">
        <v>66.2</v>
      </c>
      <c r="G10"/>
      <c r="H10" s="152">
        <v>84.4</v>
      </c>
      <c r="I10" s="152">
        <v>55.8</v>
      </c>
      <c r="J10" s="152">
        <v>73</v>
      </c>
      <c r="K10" s="152">
        <v>65.5</v>
      </c>
    </row>
    <row r="11" spans="1:11" ht="21" customHeight="1" x14ac:dyDescent="0.15">
      <c r="A11" s="151">
        <v>6</v>
      </c>
      <c r="B11" s="151" t="s">
        <v>217</v>
      </c>
      <c r="C11" s="152">
        <v>74.3</v>
      </c>
      <c r="D11" s="152">
        <v>56.7</v>
      </c>
      <c r="E11" s="152">
        <v>77.8</v>
      </c>
      <c r="F11" s="152">
        <v>57.7</v>
      </c>
      <c r="G11"/>
      <c r="H11" s="152">
        <v>80.599999999999994</v>
      </c>
      <c r="I11" s="152">
        <v>52.1</v>
      </c>
      <c r="J11" s="152">
        <v>67.599999999999994</v>
      </c>
      <c r="K11" s="152">
        <v>60.2</v>
      </c>
    </row>
    <row r="12" spans="1:11" ht="21" customHeight="1" x14ac:dyDescent="0.15">
      <c r="A12" s="151">
        <v>7</v>
      </c>
      <c r="B12" s="151" t="s">
        <v>218</v>
      </c>
      <c r="C12" s="152">
        <v>73.3</v>
      </c>
      <c r="D12" s="152">
        <v>57</v>
      </c>
      <c r="E12" s="152">
        <v>78.7</v>
      </c>
      <c r="F12" s="152">
        <v>57.8</v>
      </c>
      <c r="G12"/>
      <c r="H12" s="152">
        <v>79.400000000000006</v>
      </c>
      <c r="I12" s="152">
        <v>50.5</v>
      </c>
      <c r="J12" s="152">
        <v>64.7</v>
      </c>
      <c r="K12" s="152">
        <v>56.8</v>
      </c>
    </row>
    <row r="13" spans="1:11" ht="21" customHeight="1" x14ac:dyDescent="0.15">
      <c r="A13" s="151">
        <v>8</v>
      </c>
      <c r="B13" s="151" t="s">
        <v>219</v>
      </c>
      <c r="C13" s="152">
        <v>76.900000000000006</v>
      </c>
      <c r="D13" s="152">
        <v>57.4</v>
      </c>
      <c r="E13" s="152">
        <v>79.7</v>
      </c>
      <c r="F13" s="152">
        <v>58.6</v>
      </c>
      <c r="G13"/>
      <c r="H13" s="152">
        <v>79.900000000000006</v>
      </c>
      <c r="I13" s="152">
        <v>52.3</v>
      </c>
      <c r="J13" s="152">
        <v>66.5</v>
      </c>
      <c r="K13" s="152">
        <v>57.8</v>
      </c>
    </row>
    <row r="14" spans="1:11" ht="21" customHeight="1" x14ac:dyDescent="0.15">
      <c r="A14" s="151">
        <v>9</v>
      </c>
      <c r="B14" s="151" t="s">
        <v>220</v>
      </c>
      <c r="C14" s="152">
        <v>71.900000000000006</v>
      </c>
      <c r="D14" s="152">
        <v>54.5</v>
      </c>
      <c r="E14" s="152">
        <v>77.7</v>
      </c>
      <c r="F14" s="152">
        <v>56.8</v>
      </c>
      <c r="G14"/>
      <c r="H14" s="152">
        <v>79.3</v>
      </c>
      <c r="I14" s="152">
        <v>51.4</v>
      </c>
      <c r="J14" s="152">
        <v>66.900000000000006</v>
      </c>
      <c r="K14" s="152">
        <v>59.3</v>
      </c>
    </row>
    <row r="15" spans="1:11" ht="21" customHeight="1" x14ac:dyDescent="0.15">
      <c r="A15" s="151">
        <v>10</v>
      </c>
      <c r="B15" s="151" t="s">
        <v>221</v>
      </c>
      <c r="C15" s="152">
        <v>73.599999999999994</v>
      </c>
      <c r="D15" s="152">
        <v>55.5</v>
      </c>
      <c r="E15" s="152">
        <v>78</v>
      </c>
      <c r="F15" s="152">
        <v>57.8</v>
      </c>
      <c r="G15"/>
      <c r="H15" s="152">
        <v>81.099999999999994</v>
      </c>
      <c r="I15" s="152">
        <v>54.2</v>
      </c>
      <c r="J15" s="152">
        <v>69.2</v>
      </c>
      <c r="K15" s="152">
        <v>62.6</v>
      </c>
    </row>
    <row r="16" spans="1:11" ht="21" customHeight="1" x14ac:dyDescent="0.15">
      <c r="A16" s="151">
        <v>11</v>
      </c>
      <c r="B16" s="151" t="s">
        <v>222</v>
      </c>
      <c r="C16" s="152">
        <v>72.5</v>
      </c>
      <c r="D16" s="152">
        <v>55.5</v>
      </c>
      <c r="E16" s="152">
        <v>76.900000000000006</v>
      </c>
      <c r="F16" s="152">
        <v>57.8</v>
      </c>
      <c r="G16"/>
      <c r="H16" s="152">
        <v>79.400000000000006</v>
      </c>
      <c r="I16" s="152">
        <v>51.5</v>
      </c>
      <c r="J16" s="152">
        <v>66.2</v>
      </c>
      <c r="K16" s="152">
        <v>59.3</v>
      </c>
    </row>
    <row r="17" spans="1:13" ht="21" customHeight="1" x14ac:dyDescent="0.15">
      <c r="A17" s="151">
        <v>12</v>
      </c>
      <c r="B17" s="151" t="s">
        <v>223</v>
      </c>
      <c r="C17" s="152">
        <v>75.8</v>
      </c>
      <c r="D17" s="152">
        <v>55.5</v>
      </c>
      <c r="E17" s="152">
        <v>78.2</v>
      </c>
      <c r="F17" s="152">
        <v>58.8</v>
      </c>
      <c r="G17"/>
      <c r="H17" s="152">
        <v>79.8</v>
      </c>
      <c r="I17" s="152">
        <v>51.7</v>
      </c>
      <c r="J17" s="152">
        <v>66.7</v>
      </c>
      <c r="K17" s="152">
        <v>60.1</v>
      </c>
    </row>
    <row r="18" spans="1:13" ht="21" customHeight="1" x14ac:dyDescent="0.15">
      <c r="A18" s="151">
        <v>13</v>
      </c>
      <c r="B18" s="151" t="s">
        <v>224</v>
      </c>
      <c r="C18" s="152">
        <v>75.5</v>
      </c>
      <c r="D18" s="152">
        <v>57.2</v>
      </c>
      <c r="E18" s="152">
        <v>79.400000000000006</v>
      </c>
      <c r="F18" s="152">
        <v>61.2</v>
      </c>
      <c r="G18"/>
      <c r="H18" s="152">
        <v>80.7</v>
      </c>
      <c r="I18" s="152">
        <v>53.2</v>
      </c>
      <c r="J18" s="152">
        <v>68.8</v>
      </c>
      <c r="K18" s="152">
        <v>61.8</v>
      </c>
    </row>
    <row r="19" spans="1:13" ht="21" customHeight="1" x14ac:dyDescent="0.15">
      <c r="A19" s="151">
        <v>14</v>
      </c>
      <c r="B19" s="151" t="s">
        <v>225</v>
      </c>
      <c r="C19" s="152">
        <v>71.3</v>
      </c>
      <c r="D19" s="152">
        <v>54.6</v>
      </c>
      <c r="E19" s="152">
        <v>76.900000000000006</v>
      </c>
      <c r="F19" s="152">
        <v>58.6</v>
      </c>
      <c r="G19"/>
      <c r="H19" s="152">
        <v>79.2</v>
      </c>
      <c r="I19" s="152">
        <v>51.5</v>
      </c>
      <c r="J19" s="152">
        <v>67</v>
      </c>
      <c r="K19" s="152">
        <v>60.8</v>
      </c>
    </row>
    <row r="20" spans="1:13" ht="21" customHeight="1" x14ac:dyDescent="0.15">
      <c r="A20" s="151">
        <v>15</v>
      </c>
      <c r="B20" s="151" t="s">
        <v>226</v>
      </c>
      <c r="C20" s="152">
        <v>74.5</v>
      </c>
      <c r="D20" s="152">
        <v>58.8</v>
      </c>
      <c r="E20" s="152">
        <v>80</v>
      </c>
      <c r="F20" s="152">
        <v>59.4</v>
      </c>
      <c r="G20"/>
      <c r="H20" s="152">
        <v>79.5</v>
      </c>
      <c r="I20" s="152">
        <v>50.3</v>
      </c>
      <c r="J20" s="152">
        <v>67.900000000000006</v>
      </c>
      <c r="K20" s="152">
        <v>59.8</v>
      </c>
    </row>
    <row r="21" spans="1:13" ht="21" customHeight="1" x14ac:dyDescent="0.15">
      <c r="A21" s="151">
        <v>16</v>
      </c>
      <c r="B21" s="151" t="s">
        <v>227</v>
      </c>
      <c r="C21" s="152">
        <v>74.099999999999994</v>
      </c>
      <c r="D21" s="152">
        <v>59.5</v>
      </c>
      <c r="E21" s="152">
        <v>81</v>
      </c>
      <c r="F21" s="152">
        <v>62</v>
      </c>
      <c r="G21"/>
      <c r="H21" s="152">
        <v>82.3</v>
      </c>
      <c r="I21" s="152">
        <v>55.1</v>
      </c>
      <c r="J21" s="152">
        <v>71.099999999999994</v>
      </c>
      <c r="K21" s="152">
        <v>63.6</v>
      </c>
    </row>
    <row r="22" spans="1:13" ht="21" customHeight="1" x14ac:dyDescent="0.15">
      <c r="A22" s="151">
        <v>17</v>
      </c>
      <c r="B22" s="151" t="s">
        <v>228</v>
      </c>
      <c r="C22" s="152">
        <v>74.099999999999994</v>
      </c>
      <c r="D22" s="152">
        <v>62.7</v>
      </c>
      <c r="E22" s="152">
        <v>82.5</v>
      </c>
      <c r="F22" s="152">
        <v>63.6</v>
      </c>
      <c r="G22"/>
      <c r="H22" s="152">
        <v>81.900000000000006</v>
      </c>
      <c r="I22" s="152">
        <v>53.7</v>
      </c>
      <c r="J22" s="152">
        <v>70.900000000000006</v>
      </c>
      <c r="K22" s="152">
        <v>63.4</v>
      </c>
    </row>
    <row r="23" spans="1:13" ht="21" customHeight="1" x14ac:dyDescent="0.15">
      <c r="A23" s="151">
        <v>18</v>
      </c>
      <c r="B23" s="151" t="s">
        <v>229</v>
      </c>
      <c r="C23" s="152">
        <v>74.599999999999994</v>
      </c>
      <c r="D23" s="152">
        <v>61.8</v>
      </c>
      <c r="E23" s="152">
        <v>83.1</v>
      </c>
      <c r="F23" s="152">
        <v>64.099999999999994</v>
      </c>
      <c r="G23"/>
      <c r="H23" s="152">
        <v>83</v>
      </c>
      <c r="I23" s="152">
        <v>55.9</v>
      </c>
      <c r="J23" s="152">
        <v>74.3</v>
      </c>
      <c r="K23" s="152">
        <v>66.900000000000006</v>
      </c>
    </row>
    <row r="24" spans="1:13" ht="21" customHeight="1" x14ac:dyDescent="0.15">
      <c r="A24" s="151">
        <v>19</v>
      </c>
      <c r="B24" s="151" t="s">
        <v>230</v>
      </c>
      <c r="C24" s="152">
        <v>70.099999999999994</v>
      </c>
      <c r="D24" s="152">
        <v>55</v>
      </c>
      <c r="E24" s="152">
        <v>77</v>
      </c>
      <c r="F24" s="152">
        <v>57.6</v>
      </c>
      <c r="G24"/>
      <c r="H24" s="152">
        <v>80</v>
      </c>
      <c r="I24" s="152">
        <v>52</v>
      </c>
      <c r="J24" s="152">
        <v>66.599999999999994</v>
      </c>
      <c r="K24" s="152">
        <v>59.7</v>
      </c>
    </row>
    <row r="25" spans="1:13" ht="21" customHeight="1" x14ac:dyDescent="0.15">
      <c r="A25" s="151">
        <v>20</v>
      </c>
      <c r="B25" s="151" t="s">
        <v>231</v>
      </c>
      <c r="C25" s="152">
        <v>72.599999999999994</v>
      </c>
      <c r="D25" s="152">
        <v>57</v>
      </c>
      <c r="E25" s="152">
        <v>79.099999999999994</v>
      </c>
      <c r="F25" s="152">
        <v>59</v>
      </c>
      <c r="G25"/>
      <c r="H25" s="152">
        <v>79.7</v>
      </c>
      <c r="I25" s="152">
        <v>49.4</v>
      </c>
      <c r="J25" s="152">
        <v>67.2</v>
      </c>
      <c r="K25" s="152">
        <v>58.1</v>
      </c>
    </row>
    <row r="26" spans="1:13" ht="21" customHeight="1" x14ac:dyDescent="0.15">
      <c r="A26" s="151">
        <v>21</v>
      </c>
      <c r="B26" s="151" t="s">
        <v>232</v>
      </c>
      <c r="C26" s="152">
        <v>70.2</v>
      </c>
      <c r="D26" s="152">
        <v>54.8</v>
      </c>
      <c r="E26" s="152">
        <v>76.900000000000006</v>
      </c>
      <c r="F26" s="152">
        <v>56.9</v>
      </c>
      <c r="G26"/>
      <c r="H26" s="152">
        <v>79.8</v>
      </c>
      <c r="I26" s="152">
        <v>52</v>
      </c>
      <c r="J26" s="152">
        <v>69.8</v>
      </c>
      <c r="K26" s="152">
        <v>61.3</v>
      </c>
    </row>
    <row r="27" spans="1:13" ht="21" customHeight="1" x14ac:dyDescent="0.15">
      <c r="A27" s="151">
        <v>22</v>
      </c>
      <c r="B27" s="151" t="s">
        <v>233</v>
      </c>
      <c r="C27" s="152">
        <v>72.8</v>
      </c>
      <c r="D27" s="152">
        <v>58.4</v>
      </c>
      <c r="E27" s="152">
        <v>79.400000000000006</v>
      </c>
      <c r="F27" s="152">
        <v>58.5</v>
      </c>
      <c r="G27"/>
      <c r="H27" s="152">
        <v>80.8</v>
      </c>
      <c r="I27" s="152">
        <v>52.5</v>
      </c>
      <c r="J27" s="152">
        <v>70.900000000000006</v>
      </c>
      <c r="K27" s="152">
        <v>63.7</v>
      </c>
      <c r="M27" s="101" t="s">
        <v>140</v>
      </c>
    </row>
    <row r="28" spans="1:13" ht="21" customHeight="1" x14ac:dyDescent="0.15">
      <c r="A28" s="151">
        <v>23</v>
      </c>
      <c r="B28" s="151" t="s">
        <v>234</v>
      </c>
      <c r="C28" s="152">
        <v>70.5</v>
      </c>
      <c r="D28" s="152">
        <v>52.4</v>
      </c>
      <c r="E28" s="152">
        <v>75.8</v>
      </c>
      <c r="F28" s="152">
        <v>57.4</v>
      </c>
      <c r="G28"/>
      <c r="H28" s="152">
        <v>79.2</v>
      </c>
      <c r="I28" s="152">
        <v>51.5</v>
      </c>
      <c r="J28" s="152">
        <v>69.7</v>
      </c>
      <c r="K28" s="152">
        <v>62.5</v>
      </c>
    </row>
    <row r="29" spans="1:13" ht="21" customHeight="1" x14ac:dyDescent="0.15">
      <c r="A29" s="151">
        <v>24</v>
      </c>
      <c r="B29" s="151" t="s">
        <v>235</v>
      </c>
      <c r="C29" s="152">
        <v>69.599999999999994</v>
      </c>
      <c r="D29" s="152">
        <v>52.5</v>
      </c>
      <c r="E29" s="152">
        <v>76.2</v>
      </c>
      <c r="F29" s="152">
        <v>56</v>
      </c>
      <c r="G29"/>
      <c r="H29" s="152">
        <v>78</v>
      </c>
      <c r="I29" s="152">
        <v>49</v>
      </c>
      <c r="J29" s="152">
        <v>67.099999999999994</v>
      </c>
      <c r="K29" s="152">
        <v>58.3</v>
      </c>
    </row>
    <row r="30" spans="1:13" ht="21" customHeight="1" x14ac:dyDescent="0.15">
      <c r="A30" s="151">
        <v>25</v>
      </c>
      <c r="B30" s="151" t="s">
        <v>236</v>
      </c>
      <c r="C30" s="152">
        <v>71</v>
      </c>
      <c r="D30" s="152">
        <v>52.7</v>
      </c>
      <c r="E30" s="152">
        <v>75.599999999999994</v>
      </c>
      <c r="F30" s="152">
        <v>55.3</v>
      </c>
      <c r="G30"/>
      <c r="H30" s="152">
        <v>77.900000000000006</v>
      </c>
      <c r="I30" s="152">
        <v>48.8</v>
      </c>
      <c r="J30" s="152">
        <v>66.5</v>
      </c>
      <c r="K30" s="152">
        <v>56.3</v>
      </c>
    </row>
    <row r="31" spans="1:13" ht="21" customHeight="1" x14ac:dyDescent="0.15">
      <c r="A31" s="151">
        <v>26</v>
      </c>
      <c r="B31" s="151" t="s">
        <v>237</v>
      </c>
      <c r="C31" s="152">
        <v>73.3</v>
      </c>
      <c r="D31" s="152">
        <v>56.9</v>
      </c>
      <c r="E31" s="152">
        <v>79.900000000000006</v>
      </c>
      <c r="F31" s="152">
        <v>59.7</v>
      </c>
      <c r="G31"/>
      <c r="H31" s="152">
        <v>79.400000000000006</v>
      </c>
      <c r="I31" s="152">
        <v>51.3</v>
      </c>
      <c r="J31" s="152">
        <v>67.7</v>
      </c>
      <c r="K31" s="152">
        <v>60.1</v>
      </c>
    </row>
    <row r="32" spans="1:13" ht="21" customHeight="1" x14ac:dyDescent="0.15">
      <c r="A32" s="151">
        <v>27</v>
      </c>
      <c r="B32" s="151" t="s">
        <v>238</v>
      </c>
      <c r="C32" s="152">
        <v>70.7</v>
      </c>
      <c r="D32" s="152">
        <v>52.6</v>
      </c>
      <c r="E32" s="152">
        <v>77.3</v>
      </c>
      <c r="F32" s="152">
        <v>56.3</v>
      </c>
      <c r="G32"/>
      <c r="H32" s="152">
        <v>77</v>
      </c>
      <c r="I32" s="152">
        <v>47.2</v>
      </c>
      <c r="J32" s="152">
        <v>65</v>
      </c>
      <c r="K32" s="152">
        <v>56.9</v>
      </c>
    </row>
    <row r="33" spans="1:11" ht="21" customHeight="1" x14ac:dyDescent="0.15">
      <c r="A33" s="151">
        <v>28</v>
      </c>
      <c r="B33" s="151" t="s">
        <v>239</v>
      </c>
      <c r="C33" s="152">
        <v>72.900000000000006</v>
      </c>
      <c r="D33" s="152">
        <v>54.6</v>
      </c>
      <c r="E33" s="152">
        <v>77.7</v>
      </c>
      <c r="F33" s="152">
        <v>58.4</v>
      </c>
      <c r="G33"/>
      <c r="H33" s="152">
        <v>79.900000000000006</v>
      </c>
      <c r="I33" s="152">
        <v>51.1</v>
      </c>
      <c r="J33" s="152">
        <v>69.599999999999994</v>
      </c>
      <c r="K33" s="152">
        <v>61.3</v>
      </c>
    </row>
    <row r="34" spans="1:11" ht="21" customHeight="1" x14ac:dyDescent="0.15">
      <c r="A34" s="151">
        <v>29</v>
      </c>
      <c r="B34" s="151" t="s">
        <v>240</v>
      </c>
      <c r="C34" s="152">
        <v>73.2</v>
      </c>
      <c r="D34" s="152">
        <v>53.5</v>
      </c>
      <c r="E34" s="152">
        <v>78.599999999999994</v>
      </c>
      <c r="F34" s="152">
        <v>57.7</v>
      </c>
      <c r="G34"/>
      <c r="H34" s="152">
        <v>79</v>
      </c>
      <c r="I34" s="152">
        <v>50.8</v>
      </c>
      <c r="J34" s="152">
        <v>68.5</v>
      </c>
      <c r="K34" s="152">
        <v>60.5</v>
      </c>
    </row>
    <row r="35" spans="1:11" ht="21" customHeight="1" x14ac:dyDescent="0.15">
      <c r="A35" s="151">
        <v>30</v>
      </c>
      <c r="B35" s="151" t="s">
        <v>241</v>
      </c>
      <c r="C35" s="152">
        <v>69.400000000000006</v>
      </c>
      <c r="D35" s="152">
        <v>53.4</v>
      </c>
      <c r="E35" s="152">
        <v>76.8</v>
      </c>
      <c r="F35" s="152">
        <v>55.7</v>
      </c>
      <c r="G35"/>
      <c r="H35" s="152">
        <v>77.400000000000006</v>
      </c>
      <c r="I35" s="152">
        <v>47.5</v>
      </c>
      <c r="J35" s="152">
        <v>65.900000000000006</v>
      </c>
      <c r="K35" s="152">
        <v>56.8</v>
      </c>
    </row>
    <row r="36" spans="1:11" ht="21" customHeight="1" x14ac:dyDescent="0.15">
      <c r="A36" s="151">
        <v>31</v>
      </c>
      <c r="B36" s="151" t="s">
        <v>242</v>
      </c>
      <c r="C36" s="152">
        <v>77</v>
      </c>
      <c r="D36" s="152">
        <v>56.5</v>
      </c>
      <c r="E36" s="152">
        <v>78.599999999999994</v>
      </c>
      <c r="F36" s="152">
        <v>58.1</v>
      </c>
      <c r="G36"/>
      <c r="H36" s="152">
        <v>79.5</v>
      </c>
      <c r="I36" s="152">
        <v>51.2</v>
      </c>
      <c r="J36" s="152">
        <v>67.400000000000006</v>
      </c>
      <c r="K36" s="152">
        <v>59.7</v>
      </c>
    </row>
    <row r="37" spans="1:11" ht="21" customHeight="1" x14ac:dyDescent="0.15">
      <c r="A37" s="151">
        <v>32</v>
      </c>
      <c r="B37" s="151" t="s">
        <v>243</v>
      </c>
      <c r="C37" s="152">
        <v>73.599999999999994</v>
      </c>
      <c r="D37" s="152">
        <v>54.5</v>
      </c>
      <c r="E37" s="152">
        <v>76.3</v>
      </c>
      <c r="F37" s="152">
        <v>56.5</v>
      </c>
      <c r="G37"/>
      <c r="H37" s="152">
        <v>80.2</v>
      </c>
      <c r="I37" s="152">
        <v>52</v>
      </c>
      <c r="J37" s="152">
        <v>66.099999999999994</v>
      </c>
      <c r="K37" s="152">
        <v>59.1</v>
      </c>
    </row>
    <row r="38" spans="1:11" ht="21" customHeight="1" x14ac:dyDescent="0.15">
      <c r="A38" s="151">
        <v>33</v>
      </c>
      <c r="B38" s="151" t="s">
        <v>244</v>
      </c>
      <c r="C38" s="152">
        <v>71.400000000000006</v>
      </c>
      <c r="D38" s="152">
        <v>54.5</v>
      </c>
      <c r="E38" s="152">
        <v>77.8</v>
      </c>
      <c r="F38" s="152">
        <v>56.6</v>
      </c>
      <c r="G38"/>
      <c r="H38" s="152">
        <v>78.2</v>
      </c>
      <c r="I38" s="152">
        <v>48.1</v>
      </c>
      <c r="J38" s="152">
        <v>65.400000000000006</v>
      </c>
      <c r="K38" s="152">
        <v>55.9</v>
      </c>
    </row>
    <row r="39" spans="1:11" ht="21" customHeight="1" x14ac:dyDescent="0.15">
      <c r="A39" s="151">
        <v>34</v>
      </c>
      <c r="B39" s="151" t="s">
        <v>245</v>
      </c>
      <c r="C39" s="152">
        <v>75.900000000000006</v>
      </c>
      <c r="D39" s="152">
        <v>58.3</v>
      </c>
      <c r="E39" s="152">
        <v>80.7</v>
      </c>
      <c r="F39" s="152">
        <v>60.1</v>
      </c>
      <c r="G39"/>
      <c r="H39" s="152">
        <v>80.099999999999994</v>
      </c>
      <c r="I39" s="152">
        <v>50.9</v>
      </c>
      <c r="J39" s="152">
        <v>68.400000000000006</v>
      </c>
      <c r="K39" s="152">
        <v>60.5</v>
      </c>
    </row>
    <row r="40" spans="1:11" ht="21" customHeight="1" x14ac:dyDescent="0.15">
      <c r="A40" s="151">
        <v>35</v>
      </c>
      <c r="B40" s="151" t="s">
        <v>246</v>
      </c>
      <c r="C40" s="152">
        <v>73.599999999999994</v>
      </c>
      <c r="D40" s="152">
        <v>57.8</v>
      </c>
      <c r="E40" s="152">
        <v>79.5</v>
      </c>
      <c r="F40" s="152">
        <v>58.6</v>
      </c>
      <c r="G40"/>
      <c r="H40" s="152">
        <v>80.7</v>
      </c>
      <c r="I40" s="152">
        <v>52.4</v>
      </c>
      <c r="J40" s="152">
        <v>70.3</v>
      </c>
      <c r="K40" s="152">
        <v>62.6</v>
      </c>
    </row>
    <row r="41" spans="1:11" ht="21" customHeight="1" x14ac:dyDescent="0.15">
      <c r="A41" s="151">
        <v>36</v>
      </c>
      <c r="B41" s="151" t="s">
        <v>247</v>
      </c>
      <c r="C41" s="152">
        <v>70.099999999999994</v>
      </c>
      <c r="D41" s="152">
        <v>53.8</v>
      </c>
      <c r="E41" s="152">
        <v>76.900000000000006</v>
      </c>
      <c r="F41" s="152">
        <v>55.8</v>
      </c>
      <c r="G41"/>
      <c r="H41" s="152">
        <v>79.3</v>
      </c>
      <c r="I41" s="152">
        <v>49.8</v>
      </c>
      <c r="J41" s="152">
        <v>68.5</v>
      </c>
      <c r="K41" s="152">
        <v>58.1</v>
      </c>
    </row>
    <row r="42" spans="1:11" ht="21" customHeight="1" x14ac:dyDescent="0.15">
      <c r="A42" s="151">
        <v>37</v>
      </c>
      <c r="B42" s="151" t="s">
        <v>248</v>
      </c>
      <c r="C42" s="152">
        <v>75.5</v>
      </c>
      <c r="D42" s="152">
        <v>58.8</v>
      </c>
      <c r="E42" s="152">
        <v>78.5</v>
      </c>
      <c r="F42" s="152">
        <v>59.5</v>
      </c>
      <c r="G42"/>
      <c r="H42" s="152">
        <v>79.3</v>
      </c>
      <c r="I42" s="152">
        <v>51.4</v>
      </c>
      <c r="J42" s="152">
        <v>67.8</v>
      </c>
      <c r="K42" s="152">
        <v>60</v>
      </c>
    </row>
    <row r="43" spans="1:11" ht="21" customHeight="1" x14ac:dyDescent="0.15">
      <c r="A43" s="151">
        <v>38</v>
      </c>
      <c r="B43" s="151" t="s">
        <v>249</v>
      </c>
      <c r="C43" s="152">
        <v>72.599999999999994</v>
      </c>
      <c r="D43" s="152">
        <v>57.2</v>
      </c>
      <c r="E43" s="152">
        <v>77.900000000000006</v>
      </c>
      <c r="F43" s="152">
        <v>57.6</v>
      </c>
      <c r="G43"/>
      <c r="H43" s="152">
        <v>80.3</v>
      </c>
      <c r="I43" s="152">
        <v>52.8</v>
      </c>
      <c r="J43" s="152">
        <v>68.7</v>
      </c>
      <c r="K43" s="152">
        <v>62.9</v>
      </c>
    </row>
    <row r="44" spans="1:11" ht="21" customHeight="1" x14ac:dyDescent="0.15">
      <c r="A44" s="151">
        <v>39</v>
      </c>
      <c r="B44" s="151" t="s">
        <v>250</v>
      </c>
      <c r="C44" s="152">
        <v>74.400000000000006</v>
      </c>
      <c r="D44" s="152">
        <v>55</v>
      </c>
      <c r="E44" s="152">
        <v>79.2</v>
      </c>
      <c r="F44" s="152">
        <v>57.9</v>
      </c>
      <c r="G44"/>
      <c r="H44" s="152">
        <v>77.2</v>
      </c>
      <c r="I44" s="152">
        <v>47.7</v>
      </c>
      <c r="J44" s="152">
        <v>62.7</v>
      </c>
      <c r="K44" s="152">
        <v>53.6</v>
      </c>
    </row>
    <row r="45" spans="1:11" ht="21" customHeight="1" x14ac:dyDescent="0.15">
      <c r="A45" s="151">
        <v>40</v>
      </c>
      <c r="B45" s="151" t="s">
        <v>251</v>
      </c>
      <c r="C45" s="152">
        <v>72</v>
      </c>
      <c r="D45" s="152">
        <v>54.4</v>
      </c>
      <c r="E45" s="152">
        <v>77.7</v>
      </c>
      <c r="F45" s="152">
        <v>57.4</v>
      </c>
      <c r="G45"/>
      <c r="H45" s="152">
        <v>78.400000000000006</v>
      </c>
      <c r="I45" s="152">
        <v>49.6</v>
      </c>
      <c r="J45" s="152">
        <v>65.599999999999994</v>
      </c>
      <c r="K45" s="152">
        <v>57.8</v>
      </c>
    </row>
    <row r="46" spans="1:11" ht="21" customHeight="1" x14ac:dyDescent="0.15">
      <c r="A46" s="151">
        <v>41</v>
      </c>
      <c r="B46" s="151" t="s">
        <v>252</v>
      </c>
      <c r="C46" s="152">
        <v>73.5</v>
      </c>
      <c r="D46" s="152">
        <v>54.6</v>
      </c>
      <c r="E46" s="152">
        <v>77.599999999999994</v>
      </c>
      <c r="F46" s="152">
        <v>57.3</v>
      </c>
      <c r="G46"/>
      <c r="H46" s="152">
        <v>78</v>
      </c>
      <c r="I46" s="152">
        <v>48.8</v>
      </c>
      <c r="J46" s="152">
        <v>64</v>
      </c>
      <c r="K46" s="152">
        <v>56.5</v>
      </c>
    </row>
    <row r="47" spans="1:11" ht="21" customHeight="1" x14ac:dyDescent="0.15">
      <c r="A47" s="151">
        <v>42</v>
      </c>
      <c r="B47" s="151" t="s">
        <v>253</v>
      </c>
      <c r="C47" s="152">
        <v>71.900000000000006</v>
      </c>
      <c r="D47" s="152">
        <v>53.5</v>
      </c>
      <c r="E47" s="152">
        <v>78</v>
      </c>
      <c r="F47" s="152">
        <v>57.2</v>
      </c>
      <c r="G47"/>
      <c r="H47" s="152">
        <v>79</v>
      </c>
      <c r="I47" s="152">
        <v>49.8</v>
      </c>
      <c r="J47" s="152">
        <v>66.900000000000006</v>
      </c>
      <c r="K47" s="152">
        <v>59.2</v>
      </c>
    </row>
    <row r="48" spans="1:11" ht="21" customHeight="1" x14ac:dyDescent="0.15">
      <c r="A48" s="151">
        <v>43</v>
      </c>
      <c r="B48" s="151" t="s">
        <v>254</v>
      </c>
      <c r="C48" s="152">
        <v>71.599999999999994</v>
      </c>
      <c r="D48" s="152">
        <v>54.8</v>
      </c>
      <c r="E48" s="152">
        <v>79.3</v>
      </c>
      <c r="F48" s="152">
        <v>58.5</v>
      </c>
      <c r="G48"/>
      <c r="H48" s="152">
        <v>79</v>
      </c>
      <c r="I48" s="152">
        <v>51.3</v>
      </c>
      <c r="J48" s="152">
        <v>67.400000000000006</v>
      </c>
      <c r="K48" s="152">
        <v>61.6</v>
      </c>
    </row>
    <row r="49" spans="1:11" ht="21" customHeight="1" x14ac:dyDescent="0.15">
      <c r="A49" s="151">
        <v>44</v>
      </c>
      <c r="B49" s="151" t="s">
        <v>255</v>
      </c>
      <c r="C49" s="152">
        <v>73.599999999999994</v>
      </c>
      <c r="D49" s="152">
        <v>57.2</v>
      </c>
      <c r="E49" s="152">
        <v>79.8</v>
      </c>
      <c r="F49" s="152">
        <v>58.4</v>
      </c>
      <c r="G49"/>
      <c r="H49" s="152">
        <v>79.8</v>
      </c>
      <c r="I49" s="152">
        <v>50.2</v>
      </c>
      <c r="J49" s="152">
        <v>66.599999999999994</v>
      </c>
      <c r="K49" s="152">
        <v>57.4</v>
      </c>
    </row>
    <row r="50" spans="1:11" ht="21" customHeight="1" x14ac:dyDescent="0.15">
      <c r="A50" s="151">
        <v>45</v>
      </c>
      <c r="B50" s="151" t="s">
        <v>256</v>
      </c>
      <c r="C50" s="152">
        <v>73.7</v>
      </c>
      <c r="D50" s="152">
        <v>53.8</v>
      </c>
      <c r="E50" s="152">
        <v>77.900000000000006</v>
      </c>
      <c r="F50" s="152">
        <v>55.9</v>
      </c>
      <c r="G50"/>
      <c r="H50" s="152">
        <v>78.400000000000006</v>
      </c>
      <c r="I50" s="152">
        <v>50.2</v>
      </c>
      <c r="J50" s="152">
        <v>68.400000000000006</v>
      </c>
      <c r="K50" s="152">
        <v>59.9</v>
      </c>
    </row>
    <row r="51" spans="1:11" ht="21" customHeight="1" x14ac:dyDescent="0.15">
      <c r="A51" s="151">
        <v>46</v>
      </c>
      <c r="B51" s="151" t="s">
        <v>257</v>
      </c>
      <c r="C51" s="152">
        <v>72.5</v>
      </c>
      <c r="D51" s="152">
        <v>55.2</v>
      </c>
      <c r="E51" s="152">
        <v>78.5</v>
      </c>
      <c r="F51" s="152">
        <v>55.3</v>
      </c>
      <c r="G51"/>
      <c r="H51" s="152">
        <v>78.099999999999994</v>
      </c>
      <c r="I51" s="152">
        <v>49.1</v>
      </c>
      <c r="J51" s="152">
        <v>65.5</v>
      </c>
      <c r="K51" s="152">
        <v>58.4</v>
      </c>
    </row>
    <row r="52" spans="1:11" ht="21" customHeight="1" x14ac:dyDescent="0.15">
      <c r="A52" s="151">
        <v>47</v>
      </c>
      <c r="B52" s="151" t="s">
        <v>258</v>
      </c>
      <c r="C52" s="152">
        <v>72</v>
      </c>
      <c r="D52" s="152">
        <v>54.5</v>
      </c>
      <c r="E52" s="152">
        <v>80.900000000000006</v>
      </c>
      <c r="F52" s="152">
        <v>57.1</v>
      </c>
      <c r="G52"/>
      <c r="H52" s="152">
        <v>74.400000000000006</v>
      </c>
      <c r="I52" s="152">
        <v>45.6</v>
      </c>
      <c r="J52" s="152">
        <v>58.2</v>
      </c>
      <c r="K52" s="152">
        <v>50.3</v>
      </c>
    </row>
    <row r="53" spans="1:11" ht="14.25" customHeight="1" x14ac:dyDescent="0.15">
      <c r="G53"/>
    </row>
    <row r="54" spans="1:11" x14ac:dyDescent="0.15">
      <c r="G54"/>
    </row>
    <row r="55" spans="1:11" x14ac:dyDescent="0.15">
      <c r="G55"/>
    </row>
    <row r="56" spans="1:11" x14ac:dyDescent="0.15">
      <c r="G56"/>
    </row>
    <row r="57" spans="1:11" x14ac:dyDescent="0.15">
      <c r="G57"/>
    </row>
    <row r="58" spans="1:11" x14ac:dyDescent="0.15">
      <c r="G58"/>
    </row>
    <row r="59" spans="1:11" x14ac:dyDescent="0.15">
      <c r="G59"/>
    </row>
  </sheetData>
  <mergeCells count="2">
    <mergeCell ref="C4:F4"/>
    <mergeCell ref="H4:K4"/>
  </mergeCells>
  <phoneticPr fontId="15"/>
  <pageMargins left="0.78740157480314965" right="0.51181102362204722" top="0.35433070866141736" bottom="0.47244094488188981" header="0.31496062992125984" footer="0.31496062992125984"/>
  <pageSetup paperSize="9" orientation="portrait" r:id="rId1"/>
  <headerFooter>
    <oddHeader xml:space="preserve">&amp;C
</oddHeader>
  </headerFooter>
  <colBreaks count="1" manualBreakCount="1">
    <brk id="10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8"/>
  <dimension ref="B1:R26"/>
  <sheetViews>
    <sheetView workbookViewId="0"/>
  </sheetViews>
  <sheetFormatPr defaultColWidth="9" defaultRowHeight="13.5" x14ac:dyDescent="0.15"/>
  <cols>
    <col min="1" max="1" width="1.875" style="66" customWidth="1"/>
    <col min="2" max="4" width="9" style="66"/>
    <col min="5" max="5" width="6.875" style="66" customWidth="1"/>
    <col min="6" max="6" width="43.25" style="66" customWidth="1"/>
    <col min="7" max="13" width="9" style="66"/>
    <col min="14" max="14" width="3.625" style="66" customWidth="1"/>
    <col min="15" max="16384" width="9" style="66"/>
  </cols>
  <sheetData>
    <row r="1" spans="2:17" ht="25.5" customHeight="1" x14ac:dyDescent="0.15">
      <c r="B1" s="84" t="s">
        <v>142</v>
      </c>
      <c r="C1" s="64"/>
      <c r="D1" s="64"/>
      <c r="E1" s="65"/>
      <c r="G1" s="56" t="s">
        <v>521</v>
      </c>
      <c r="N1" s="67"/>
    </row>
    <row r="2" spans="2:17" ht="9.75" customHeight="1" x14ac:dyDescent="0.15">
      <c r="B2" s="84"/>
      <c r="C2" s="64"/>
      <c r="D2" s="64"/>
      <c r="E2" s="65"/>
      <c r="G2" s="56"/>
      <c r="N2" s="67"/>
    </row>
    <row r="3" spans="2:17" ht="18" customHeight="1" x14ac:dyDescent="0.15">
      <c r="B3" s="79" t="s">
        <v>72</v>
      </c>
      <c r="N3" s="13"/>
      <c r="O3" s="13"/>
      <c r="P3" s="13"/>
      <c r="Q3" s="13"/>
    </row>
    <row r="4" spans="2:17" ht="9" customHeight="1" x14ac:dyDescent="0.15">
      <c r="B4" s="79"/>
      <c r="N4" s="13"/>
      <c r="O4" s="13"/>
      <c r="P4" s="13"/>
      <c r="Q4" s="13"/>
    </row>
    <row r="5" spans="2:17" ht="13.5" customHeight="1" x14ac:dyDescent="0.15">
      <c r="B5" s="56" t="s">
        <v>2</v>
      </c>
      <c r="C5" s="78" t="s">
        <v>130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13"/>
      <c r="O5" s="13"/>
      <c r="P5" s="13"/>
      <c r="Q5" s="13"/>
    </row>
    <row r="6" spans="2:17" ht="13.5" customHeight="1" x14ac:dyDescent="0.15">
      <c r="B6" s="78"/>
      <c r="C6" s="78" t="s">
        <v>96</v>
      </c>
      <c r="D6" s="78"/>
      <c r="E6" s="78"/>
      <c r="F6" s="78"/>
      <c r="G6" s="77"/>
      <c r="H6" s="77"/>
      <c r="I6" s="77"/>
      <c r="J6" s="77"/>
      <c r="K6" s="77"/>
      <c r="L6" s="77"/>
      <c r="M6" s="77"/>
      <c r="N6" s="13"/>
      <c r="O6" s="13"/>
      <c r="P6" s="13"/>
      <c r="Q6" s="13"/>
    </row>
    <row r="7" spans="2:17" ht="13.5" customHeight="1" x14ac:dyDescent="0.15">
      <c r="B7" s="78"/>
      <c r="C7" s="78" t="s">
        <v>95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13"/>
      <c r="O7" s="13"/>
      <c r="P7" s="13"/>
      <c r="Q7" s="13"/>
    </row>
    <row r="8" spans="2:17" ht="15.75" customHeight="1" x14ac:dyDescent="0.15">
      <c r="B8" s="78"/>
      <c r="C8" s="78" t="s">
        <v>97</v>
      </c>
      <c r="D8" s="78"/>
      <c r="E8" s="78"/>
      <c r="F8" s="78"/>
      <c r="G8" s="78"/>
      <c r="H8" s="78"/>
      <c r="I8" s="78" t="s">
        <v>94</v>
      </c>
      <c r="K8" s="78"/>
      <c r="L8" s="78"/>
      <c r="M8" s="78"/>
      <c r="N8" s="13"/>
      <c r="O8" s="13"/>
      <c r="P8" s="13"/>
      <c r="Q8" s="13"/>
    </row>
    <row r="9" spans="2:17" ht="15.75" customHeight="1" x14ac:dyDescent="0.15">
      <c r="B9" s="78"/>
      <c r="C9" s="78" t="s">
        <v>44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13"/>
      <c r="O9" s="13"/>
      <c r="P9" s="13"/>
      <c r="Q9" s="13"/>
    </row>
    <row r="10" spans="2:17" ht="18" customHeight="1" x14ac:dyDescent="0.15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13"/>
      <c r="O10" s="13"/>
      <c r="P10" s="13"/>
      <c r="Q10" s="13"/>
    </row>
    <row r="11" spans="2:17" ht="15.75" customHeight="1" x14ac:dyDescent="0.15">
      <c r="B11" s="6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13"/>
      <c r="O11" s="13"/>
      <c r="P11" s="13"/>
      <c r="Q11" s="13"/>
    </row>
    <row r="12" spans="2:17" ht="15.75" customHeight="1" x14ac:dyDescent="0.15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13"/>
      <c r="O12" s="13"/>
      <c r="P12" s="13"/>
      <c r="Q12" s="13"/>
    </row>
    <row r="13" spans="2:17" ht="15.75" customHeight="1" x14ac:dyDescent="0.15">
      <c r="B13" s="6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13"/>
      <c r="O13" s="13"/>
      <c r="P13" s="13"/>
      <c r="Q13" s="13"/>
    </row>
    <row r="14" spans="2:17" ht="15.75" customHeight="1" x14ac:dyDescent="0.15">
      <c r="B14" s="6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13"/>
      <c r="O14" s="13"/>
      <c r="P14" s="13"/>
      <c r="Q14" s="13"/>
    </row>
    <row r="15" spans="2:17" ht="15.75" customHeight="1" x14ac:dyDescent="0.15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O15" s="13"/>
      <c r="P15" s="13"/>
      <c r="Q15" s="13"/>
    </row>
    <row r="16" spans="2:17" ht="15.75" customHeight="1" x14ac:dyDescent="0.15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O16" s="13"/>
      <c r="P16" s="13"/>
      <c r="Q16" s="13"/>
    </row>
    <row r="17" spans="2:18" ht="15.75" customHeight="1" x14ac:dyDescent="0.15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7"/>
      <c r="O17" s="13"/>
      <c r="P17" s="13"/>
      <c r="Q17" s="13"/>
    </row>
    <row r="18" spans="2:18" ht="15.75" customHeight="1" x14ac:dyDescent="0.15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3"/>
      <c r="P18" s="13"/>
      <c r="Q18" s="13"/>
    </row>
    <row r="19" spans="2:18" ht="15.75" customHeight="1" x14ac:dyDescent="0.15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3"/>
      <c r="P19" s="13"/>
      <c r="Q19" s="13"/>
      <c r="R19" s="13"/>
    </row>
    <row r="20" spans="2:18" ht="15.75" customHeight="1" x14ac:dyDescent="0.15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13"/>
      <c r="P20" s="13"/>
      <c r="Q20" s="13"/>
      <c r="R20" s="13"/>
    </row>
    <row r="21" spans="2:18" ht="15.75" customHeight="1" x14ac:dyDescent="0.15">
      <c r="N21" s="78"/>
      <c r="O21" s="13"/>
      <c r="P21" s="13"/>
      <c r="Q21" s="13"/>
      <c r="R21" s="13"/>
    </row>
    <row r="22" spans="2:18" ht="15.75" customHeight="1" x14ac:dyDescent="0.15">
      <c r="O22" s="13"/>
      <c r="P22" s="13"/>
      <c r="Q22" s="13"/>
      <c r="R22" s="13"/>
    </row>
    <row r="23" spans="2:18" ht="15.75" customHeight="1" x14ac:dyDescent="0.15">
      <c r="F23" s="78"/>
      <c r="O23" s="13"/>
      <c r="P23" s="13"/>
      <c r="Q23" s="13"/>
      <c r="R23" s="13"/>
    </row>
    <row r="24" spans="2:18" ht="15.75" customHeight="1" x14ac:dyDescent="0.15">
      <c r="O24" s="13"/>
      <c r="P24" s="13"/>
      <c r="Q24" s="13"/>
      <c r="R24" s="13"/>
    </row>
    <row r="25" spans="2:18" ht="15.75" customHeight="1" x14ac:dyDescent="0.15">
      <c r="O25" s="13"/>
      <c r="P25" s="13"/>
      <c r="Q25" s="13"/>
      <c r="R25" s="13"/>
    </row>
    <row r="26" spans="2:18" ht="15.75" customHeight="1" x14ac:dyDescent="0.15"/>
  </sheetData>
  <sheetProtection formatCells="0"/>
  <phoneticPr fontId="15"/>
  <pageMargins left="0.75" right="0.75" top="1" bottom="1" header="0.51200000000000001" footer="0.51200000000000001"/>
  <pageSetup paperSize="9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6">
    <pageSetUpPr autoPageBreaks="0"/>
  </sheetPr>
  <dimension ref="B1:M14"/>
  <sheetViews>
    <sheetView showGridLines="0" workbookViewId="0"/>
  </sheetViews>
  <sheetFormatPr defaultRowHeight="13.5" x14ac:dyDescent="0.15"/>
  <cols>
    <col min="1" max="1" width="0.375" customWidth="1"/>
    <col min="2" max="2" width="3.125" customWidth="1"/>
    <col min="3" max="4" width="4.75" customWidth="1"/>
    <col min="5" max="5" width="16.875" customWidth="1"/>
    <col min="6" max="6" width="21" customWidth="1"/>
    <col min="7" max="7" width="19.125" customWidth="1"/>
    <col min="8" max="8" width="2.25" customWidth="1"/>
  </cols>
  <sheetData>
    <row r="1" spans="2:13" s="20" customFormat="1" ht="25.5" customHeight="1" x14ac:dyDescent="0.15">
      <c r="B1" s="84" t="s">
        <v>143</v>
      </c>
      <c r="G1" s="56" t="s">
        <v>521</v>
      </c>
    </row>
    <row r="2" spans="2:13" ht="9.75" customHeight="1" x14ac:dyDescent="0.15"/>
    <row r="3" spans="2:13" ht="13.5" customHeight="1" x14ac:dyDescent="0.15">
      <c r="B3" s="25" t="s">
        <v>16</v>
      </c>
      <c r="M3" s="42"/>
    </row>
    <row r="4" spans="2:13" ht="13.5" customHeight="1" x14ac:dyDescent="0.15">
      <c r="C4" s="395" t="s">
        <v>47</v>
      </c>
      <c r="D4" s="395"/>
      <c r="E4" s="395"/>
      <c r="F4" s="395"/>
      <c r="G4" s="395"/>
    </row>
    <row r="5" spans="2:13" ht="13.5" customHeight="1" x14ac:dyDescent="0.15"/>
    <row r="6" spans="2:13" ht="13.5" customHeight="1" x14ac:dyDescent="0.15">
      <c r="C6" s="394" t="s">
        <v>46</v>
      </c>
      <c r="D6" s="394"/>
      <c r="E6" s="394"/>
      <c r="F6" s="394"/>
      <c r="G6" s="394"/>
    </row>
    <row r="7" spans="2:13" ht="13.5" customHeight="1" x14ac:dyDescent="0.15">
      <c r="C7" s="394" t="s">
        <v>184</v>
      </c>
      <c r="D7" s="394"/>
      <c r="E7" s="394"/>
      <c r="F7" s="394"/>
      <c r="G7" s="394"/>
    </row>
    <row r="8" spans="2:13" ht="13.5" customHeight="1" x14ac:dyDescent="0.15">
      <c r="C8" s="87" t="s">
        <v>183</v>
      </c>
      <c r="G8" s="6"/>
    </row>
    <row r="9" spans="2:13" ht="13.5" customHeight="1" x14ac:dyDescent="0.15"/>
    <row r="10" spans="2:13" ht="13.5" customHeight="1" x14ac:dyDescent="0.15"/>
    <row r="11" spans="2:13" ht="13.5" customHeight="1" x14ac:dyDescent="0.15"/>
    <row r="12" spans="2:13" ht="13.5" customHeight="1" x14ac:dyDescent="0.15"/>
    <row r="13" spans="2:13" ht="13.5" customHeight="1" x14ac:dyDescent="0.15"/>
    <row r="14" spans="2:13" ht="13.5" customHeight="1" x14ac:dyDescent="0.15"/>
  </sheetData>
  <mergeCells count="3">
    <mergeCell ref="C6:G6"/>
    <mergeCell ref="C7:G7"/>
    <mergeCell ref="C4:G4"/>
  </mergeCells>
  <phoneticPr fontId="15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CCFF66"/>
  </sheetPr>
  <dimension ref="A1:S42"/>
  <sheetViews>
    <sheetView showGridLines="0" workbookViewId="0"/>
  </sheetViews>
  <sheetFormatPr defaultRowHeight="13.5" x14ac:dyDescent="0.15"/>
  <cols>
    <col min="1" max="1" width="1.875" customWidth="1"/>
    <col min="2" max="2" width="9.375" bestFit="1" customWidth="1"/>
    <col min="3" max="3" width="12.375" bestFit="1" customWidth="1"/>
    <col min="4" max="5" width="5.875" customWidth="1"/>
    <col min="6" max="8" width="10.125" customWidth="1"/>
    <col min="9" max="11" width="10.125" style="132" customWidth="1"/>
    <col min="12" max="12" width="3.875" customWidth="1"/>
    <col min="13" max="13" width="5.5" customWidth="1"/>
    <col min="14" max="14" width="12.375" bestFit="1" customWidth="1"/>
    <col min="15" max="15" width="9.375" customWidth="1"/>
    <col min="16" max="16" width="2.125" customWidth="1"/>
    <col min="18" max="18" width="2.875" customWidth="1"/>
  </cols>
  <sheetData>
    <row r="1" spans="1:19" s="19" customFormat="1" ht="31.5" customHeight="1" x14ac:dyDescent="0.15">
      <c r="A1" s="7"/>
      <c r="B1" s="107" t="s">
        <v>69</v>
      </c>
      <c r="C1" s="84"/>
      <c r="F1" s="52"/>
      <c r="G1" s="52"/>
      <c r="H1" s="47"/>
      <c r="I1" s="47"/>
      <c r="J1" s="47"/>
      <c r="K1" s="47"/>
      <c r="M1" s="58"/>
      <c r="N1" s="58"/>
      <c r="O1" s="58"/>
    </row>
    <row r="2" spans="1:19" s="19" customFormat="1" ht="31.5" customHeight="1" x14ac:dyDescent="0.15">
      <c r="A2" s="7"/>
      <c r="B2" s="107"/>
      <c r="C2" s="108" t="s">
        <v>187</v>
      </c>
      <c r="D2" s="85"/>
      <c r="F2" s="52"/>
      <c r="G2" s="52"/>
      <c r="H2" s="47"/>
      <c r="I2" s="47"/>
      <c r="J2" s="47"/>
      <c r="K2" s="47"/>
      <c r="M2" s="58"/>
      <c r="N2" s="58"/>
      <c r="O2" s="58"/>
    </row>
    <row r="3" spans="1:19" ht="25.5" customHeight="1" x14ac:dyDescent="0.15">
      <c r="B3" s="86" t="s">
        <v>11</v>
      </c>
      <c r="C3" s="385" t="s">
        <v>13</v>
      </c>
      <c r="D3" s="385"/>
      <c r="E3" s="385"/>
      <c r="F3" s="385"/>
      <c r="G3" s="385"/>
      <c r="H3" s="385"/>
      <c r="I3" s="175"/>
      <c r="J3" s="175"/>
      <c r="K3" s="175"/>
      <c r="N3" s="51"/>
      <c r="O3" s="51"/>
      <c r="P3" s="51"/>
      <c r="Q3" s="51"/>
      <c r="R3" s="51"/>
      <c r="S3" s="51"/>
    </row>
    <row r="4" spans="1:19" ht="18" customHeight="1" x14ac:dyDescent="0.15">
      <c r="B4" s="10" t="s">
        <v>5</v>
      </c>
      <c r="D4" s="1"/>
      <c r="E4" s="1"/>
      <c r="F4" s="1"/>
      <c r="G4" s="1"/>
      <c r="H4" s="1"/>
      <c r="I4" s="88"/>
      <c r="J4" s="88"/>
      <c r="K4" s="88"/>
    </row>
    <row r="5" spans="1:19" ht="18" customHeight="1" x14ac:dyDescent="0.15">
      <c r="B5" s="10" t="s">
        <v>106</v>
      </c>
      <c r="D5" s="1"/>
      <c r="E5" s="1"/>
      <c r="F5" s="1"/>
      <c r="G5" s="1"/>
      <c r="H5" s="1"/>
      <c r="I5" s="88"/>
      <c r="J5" s="88"/>
      <c r="K5" s="88"/>
      <c r="N5" s="1"/>
    </row>
    <row r="6" spans="1:19" ht="18" customHeight="1" x14ac:dyDescent="0.15">
      <c r="B6" s="59" t="s">
        <v>188</v>
      </c>
      <c r="D6" s="1"/>
      <c r="E6" s="1"/>
      <c r="F6" s="1"/>
      <c r="G6" s="1"/>
      <c r="H6" s="1"/>
      <c r="I6" s="88"/>
      <c r="J6" s="88"/>
      <c r="K6" s="88"/>
    </row>
    <row r="7" spans="1:19" ht="18" customHeight="1" x14ac:dyDescent="0.15">
      <c r="B7" s="10" t="s">
        <v>43</v>
      </c>
      <c r="D7" s="1"/>
      <c r="E7" s="1"/>
      <c r="F7" s="1"/>
      <c r="G7" s="1"/>
      <c r="H7" s="1"/>
      <c r="I7" s="88"/>
      <c r="J7" s="88"/>
      <c r="K7" s="88"/>
      <c r="M7" s="126" t="s">
        <v>151</v>
      </c>
      <c r="N7" s="1"/>
    </row>
    <row r="8" spans="1:19" ht="18" customHeight="1" x14ac:dyDescent="0.15">
      <c r="C8" s="9"/>
      <c r="D8" s="9"/>
      <c r="E8" s="9"/>
      <c r="F8" s="9"/>
      <c r="G8" s="9"/>
      <c r="M8" s="87" t="s">
        <v>172</v>
      </c>
      <c r="N8" s="87"/>
      <c r="O8" s="87"/>
    </row>
    <row r="9" spans="1:19" ht="18" customHeight="1" x14ac:dyDescent="0.15">
      <c r="C9" s="9"/>
      <c r="D9" s="9"/>
      <c r="E9" s="9"/>
      <c r="F9" s="9"/>
      <c r="G9" s="9"/>
      <c r="M9" s="87" t="s">
        <v>173</v>
      </c>
      <c r="N9" s="87"/>
      <c r="O9" s="87"/>
    </row>
    <row r="10" spans="1:19" ht="14.25" customHeight="1" x14ac:dyDescent="0.15">
      <c r="C10" s="9"/>
      <c r="D10" s="9"/>
      <c r="E10" s="9"/>
      <c r="F10" s="9"/>
      <c r="G10" s="9"/>
      <c r="L10" s="36"/>
      <c r="N10" s="87"/>
      <c r="O10" s="87"/>
    </row>
    <row r="11" spans="1:19" ht="18" customHeight="1" x14ac:dyDescent="0.15">
      <c r="C11" s="9"/>
      <c r="D11" s="9"/>
      <c r="E11" s="9"/>
      <c r="F11" s="9"/>
      <c r="G11" s="9"/>
      <c r="M11" s="87" t="s">
        <v>174</v>
      </c>
      <c r="N11" s="87"/>
      <c r="O11" s="87"/>
      <c r="P11" s="87"/>
      <c r="Q11" s="87"/>
      <c r="R11" s="87"/>
    </row>
    <row r="12" spans="1:19" ht="18" customHeight="1" x14ac:dyDescent="0.15">
      <c r="B12" s="21" t="s">
        <v>12</v>
      </c>
      <c r="C12" s="51" t="s">
        <v>14</v>
      </c>
      <c r="D12" s="9"/>
      <c r="E12" s="9"/>
      <c r="F12" s="9"/>
      <c r="G12" s="9"/>
      <c r="M12" s="89" t="s">
        <v>39</v>
      </c>
      <c r="N12" s="90" t="s">
        <v>175</v>
      </c>
      <c r="O12" s="127" t="s">
        <v>9</v>
      </c>
      <c r="P12" s="87"/>
      <c r="Q12" s="87"/>
      <c r="R12" s="87"/>
    </row>
    <row r="13" spans="1:19" ht="18" customHeight="1" x14ac:dyDescent="0.15">
      <c r="B13" s="10" t="s">
        <v>5</v>
      </c>
      <c r="C13" s="9"/>
      <c r="D13" s="9"/>
      <c r="E13" s="9"/>
      <c r="F13" s="9"/>
      <c r="G13" s="9"/>
      <c r="M13" s="89">
        <v>1</v>
      </c>
      <c r="N13" s="89" t="s">
        <v>10</v>
      </c>
      <c r="O13" s="128">
        <v>50</v>
      </c>
      <c r="P13" s="87"/>
      <c r="Q13" s="87"/>
      <c r="R13" s="87"/>
    </row>
    <row r="14" spans="1:19" ht="18" customHeight="1" x14ac:dyDescent="0.15">
      <c r="B14" s="10" t="s">
        <v>18</v>
      </c>
      <c r="M14" s="89">
        <v>2</v>
      </c>
      <c r="N14" s="89" t="s">
        <v>176</v>
      </c>
      <c r="O14" s="128">
        <v>250</v>
      </c>
      <c r="P14" s="87"/>
      <c r="Q14" s="87"/>
      <c r="R14" s="87"/>
    </row>
    <row r="15" spans="1:19" ht="18" customHeight="1" x14ac:dyDescent="0.15">
      <c r="B15" s="10" t="s">
        <v>17</v>
      </c>
      <c r="M15" s="89">
        <v>3</v>
      </c>
      <c r="N15" s="89" t="s">
        <v>177</v>
      </c>
      <c r="O15" s="128">
        <v>100</v>
      </c>
      <c r="P15" s="87"/>
      <c r="Q15" s="87"/>
      <c r="R15" s="87"/>
    </row>
    <row r="16" spans="1:19" ht="13.5" customHeight="1" x14ac:dyDescent="0.15">
      <c r="B16" s="10" t="s">
        <v>40</v>
      </c>
      <c r="M16" s="89">
        <v>4</v>
      </c>
      <c r="N16" s="89" t="s">
        <v>178</v>
      </c>
      <c r="O16" s="128">
        <v>550</v>
      </c>
      <c r="P16" s="87"/>
      <c r="Q16" s="87"/>
      <c r="R16" s="87"/>
    </row>
    <row r="17" spans="2:19" ht="13.5" customHeight="1" x14ac:dyDescent="0.15">
      <c r="M17" s="87"/>
      <c r="N17" s="87"/>
      <c r="O17" s="87"/>
      <c r="P17" s="87"/>
      <c r="Q17" s="26" t="s">
        <v>21</v>
      </c>
      <c r="R17" s="87"/>
    </row>
    <row r="18" spans="2:19" ht="15" customHeight="1" x14ac:dyDescent="0.15">
      <c r="M18" s="383" t="s">
        <v>179</v>
      </c>
      <c r="N18" s="384"/>
      <c r="O18" s="129"/>
      <c r="P18" s="87"/>
      <c r="Q18" s="27">
        <f>SUM(O13:O16)</f>
        <v>950</v>
      </c>
      <c r="R18" s="87"/>
    </row>
    <row r="19" spans="2:19" ht="16.5" customHeight="1" x14ac:dyDescent="0.15">
      <c r="M19" s="383" t="s">
        <v>180</v>
      </c>
      <c r="N19" s="384"/>
      <c r="O19" s="129"/>
      <c r="P19" s="87"/>
      <c r="Q19" s="27">
        <f>SUM(O13:O16)</f>
        <v>950</v>
      </c>
      <c r="R19" s="87"/>
    </row>
    <row r="20" spans="2:19" ht="15" customHeight="1" x14ac:dyDescent="0.15">
      <c r="M20" s="87"/>
      <c r="N20" s="87"/>
      <c r="O20" s="87"/>
      <c r="P20" s="87"/>
      <c r="Q20" s="87"/>
      <c r="R20" s="87"/>
    </row>
    <row r="21" spans="2:19" ht="15" customHeight="1" x14ac:dyDescent="0.15">
      <c r="M21" s="22" t="s">
        <v>181</v>
      </c>
      <c r="N21" s="121"/>
      <c r="O21" s="121"/>
      <c r="P21" s="87"/>
      <c r="Q21" s="87"/>
      <c r="R21" s="87"/>
    </row>
    <row r="22" spans="2:19" ht="15" customHeight="1" x14ac:dyDescent="0.15">
      <c r="N22" s="22" t="s">
        <v>182</v>
      </c>
      <c r="O22" s="130"/>
      <c r="P22" s="87"/>
      <c r="Q22" s="87"/>
      <c r="R22" s="87"/>
    </row>
    <row r="23" spans="2:19" ht="8.25" customHeight="1" x14ac:dyDescent="0.15">
      <c r="M23" s="22"/>
      <c r="O23" s="87"/>
    </row>
    <row r="24" spans="2:19" ht="15" customHeight="1" x14ac:dyDescent="0.15"/>
    <row r="25" spans="2:19" ht="15" customHeight="1" x14ac:dyDescent="0.15">
      <c r="N25" s="87"/>
      <c r="R25" s="87"/>
      <c r="S25" s="87"/>
    </row>
    <row r="26" spans="2:19" ht="15.75" customHeight="1" x14ac:dyDescent="0.15">
      <c r="D26" s="41"/>
      <c r="E26" s="41"/>
      <c r="L26" s="18"/>
      <c r="N26" s="18"/>
      <c r="R26" s="87"/>
      <c r="S26" s="87"/>
    </row>
    <row r="27" spans="2:19" ht="15.75" customHeight="1" x14ac:dyDescent="0.15">
      <c r="N27" s="87"/>
      <c r="R27" s="87"/>
      <c r="S27" s="87"/>
    </row>
    <row r="28" spans="2:19" ht="15.75" customHeight="1" x14ac:dyDescent="0.15">
      <c r="N28" s="87"/>
      <c r="R28" s="87"/>
      <c r="S28" s="87"/>
    </row>
    <row r="29" spans="2:19" ht="15.75" customHeight="1" x14ac:dyDescent="0.15">
      <c r="B29" s="12"/>
      <c r="N29" s="87"/>
      <c r="R29" s="87"/>
      <c r="S29" s="87"/>
    </row>
    <row r="30" spans="2:19" ht="13.5" customHeight="1" x14ac:dyDescent="0.15">
      <c r="N30" s="87"/>
      <c r="R30" s="87"/>
      <c r="S30" s="87"/>
    </row>
    <row r="31" spans="2:19" ht="13.5" customHeight="1" x14ac:dyDescent="0.15">
      <c r="N31" s="87"/>
      <c r="R31" s="87"/>
      <c r="S31" s="87"/>
    </row>
    <row r="32" spans="2:19" ht="13.5" customHeight="1" x14ac:dyDescent="0.15">
      <c r="N32" s="87"/>
      <c r="R32" s="87"/>
      <c r="S32" s="87"/>
    </row>
    <row r="33" spans="4:19" ht="13.5" customHeight="1" x14ac:dyDescent="0.15">
      <c r="N33" s="87"/>
      <c r="R33" s="87"/>
      <c r="S33" s="87"/>
    </row>
    <row r="34" spans="4:19" ht="13.5" customHeight="1" x14ac:dyDescent="0.15">
      <c r="N34" s="87"/>
      <c r="R34" s="87"/>
      <c r="S34" s="87"/>
    </row>
    <row r="35" spans="4:19" ht="13.5" customHeight="1" x14ac:dyDescent="0.15">
      <c r="N35" s="87"/>
      <c r="R35" s="87"/>
      <c r="S35" s="87"/>
    </row>
    <row r="36" spans="4:19" ht="13.5" customHeight="1" x14ac:dyDescent="0.15">
      <c r="N36" s="87"/>
      <c r="R36" s="87"/>
      <c r="S36" s="87"/>
    </row>
    <row r="37" spans="4:19" ht="13.5" customHeight="1" x14ac:dyDescent="0.15">
      <c r="N37" s="87"/>
      <c r="R37" s="87"/>
      <c r="S37" s="87"/>
    </row>
    <row r="38" spans="4:19" ht="13.5" customHeight="1" x14ac:dyDescent="0.15">
      <c r="N38" s="87"/>
      <c r="R38" s="87"/>
      <c r="S38" s="87"/>
    </row>
    <row r="39" spans="4:19" ht="13.5" customHeight="1" x14ac:dyDescent="0.15">
      <c r="N39" s="5"/>
      <c r="R39" s="87"/>
      <c r="S39" s="87"/>
    </row>
    <row r="40" spans="4:19" ht="13.5" customHeight="1" x14ac:dyDescent="0.15">
      <c r="G40" s="46"/>
      <c r="H40" s="46"/>
      <c r="I40" s="176"/>
      <c r="J40" s="176"/>
      <c r="K40" s="176"/>
      <c r="N40" s="5"/>
      <c r="R40" s="9"/>
      <c r="S40" s="9"/>
    </row>
    <row r="41" spans="4:19" ht="15.75" customHeight="1" x14ac:dyDescent="0.15">
      <c r="D41" s="46"/>
      <c r="E41" s="46"/>
      <c r="F41" s="46"/>
      <c r="G41" s="46"/>
      <c r="H41" s="46"/>
      <c r="I41" s="176"/>
      <c r="J41" s="176"/>
      <c r="K41" s="176"/>
      <c r="N41" s="87"/>
      <c r="R41" s="17"/>
      <c r="S41" s="17"/>
    </row>
    <row r="42" spans="4:19" ht="15.75" customHeight="1" x14ac:dyDescent="0.15">
      <c r="D42" s="46"/>
      <c r="E42" s="46"/>
      <c r="F42" s="46"/>
      <c r="G42" s="41"/>
      <c r="H42" s="41"/>
      <c r="I42" s="139"/>
      <c r="J42" s="139"/>
      <c r="K42" s="139"/>
      <c r="N42" s="87"/>
      <c r="O42" s="87"/>
      <c r="P42" s="87"/>
      <c r="Q42" s="22"/>
      <c r="R42" s="22"/>
      <c r="S42" s="87"/>
    </row>
  </sheetData>
  <sheetProtection formatCells="0" formatColumns="0" formatRows="0" insertColumns="0" insertRows="0"/>
  <mergeCells count="3">
    <mergeCell ref="M19:N19"/>
    <mergeCell ref="C3:H3"/>
    <mergeCell ref="M18:N18"/>
  </mergeCells>
  <phoneticPr fontId="15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autoPageBreaks="0"/>
  </sheetPr>
  <dimension ref="A1:H30"/>
  <sheetViews>
    <sheetView showGridLines="0" workbookViewId="0"/>
  </sheetViews>
  <sheetFormatPr defaultRowHeight="13.5" x14ac:dyDescent="0.15"/>
  <cols>
    <col min="1" max="1" width="1.875" customWidth="1"/>
    <col min="2" max="2" width="3.125" customWidth="1"/>
    <col min="3" max="4" width="4.75" customWidth="1"/>
    <col min="5" max="5" width="16.875" customWidth="1"/>
    <col min="6" max="6" width="21" customWidth="1"/>
    <col min="7" max="7" width="15.625" customWidth="1"/>
  </cols>
  <sheetData>
    <row r="1" spans="1:8" s="20" customFormat="1" ht="25.5" customHeight="1" x14ac:dyDescent="0.15">
      <c r="B1" s="84" t="s">
        <v>211</v>
      </c>
      <c r="H1" s="56" t="s">
        <v>521</v>
      </c>
    </row>
    <row r="2" spans="1:8" s="20" customFormat="1" ht="9.75" customHeight="1" x14ac:dyDescent="0.15">
      <c r="B2" s="84"/>
      <c r="H2" s="56"/>
    </row>
    <row r="3" spans="1:8" ht="12" customHeight="1" x14ac:dyDescent="0.15">
      <c r="C3" s="79" t="s">
        <v>100</v>
      </c>
    </row>
    <row r="4" spans="1:8" ht="1.5" customHeight="1" x14ac:dyDescent="0.15"/>
    <row r="5" spans="1:8" x14ac:dyDescent="0.15">
      <c r="B5" s="25"/>
    </row>
    <row r="6" spans="1:8" x14ac:dyDescent="0.15">
      <c r="H6" s="82" t="s">
        <v>105</v>
      </c>
    </row>
    <row r="7" spans="1:8" x14ac:dyDescent="0.15">
      <c r="H7" s="40" t="s">
        <v>101</v>
      </c>
    </row>
    <row r="8" spans="1:8" x14ac:dyDescent="0.15">
      <c r="C8" s="41"/>
      <c r="H8" t="s">
        <v>102</v>
      </c>
    </row>
    <row r="9" spans="1:8" x14ac:dyDescent="0.15">
      <c r="H9" s="10" t="s">
        <v>103</v>
      </c>
    </row>
    <row r="10" spans="1:8" x14ac:dyDescent="0.15">
      <c r="H10" s="10" t="s">
        <v>104</v>
      </c>
    </row>
    <row r="13" spans="1:8" x14ac:dyDescent="0.15">
      <c r="A13" s="6"/>
    </row>
    <row r="30" spans="7:7" x14ac:dyDescent="0.15">
      <c r="G30" s="102"/>
    </row>
  </sheetData>
  <phoneticPr fontId="15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2"/>
  <sheetViews>
    <sheetView showGridLines="0" workbookViewId="0"/>
  </sheetViews>
  <sheetFormatPr defaultColWidth="9" defaultRowHeight="13.5" x14ac:dyDescent="0.15"/>
  <cols>
    <col min="1" max="1" width="1.875" style="132" customWidth="1"/>
    <col min="2" max="2" width="6" style="132" customWidth="1"/>
    <col min="3" max="3" width="12.375" style="132" bestFit="1" customWidth="1"/>
    <col min="4" max="5" width="5.875" style="132" customWidth="1"/>
    <col min="6" max="6" width="12.125" style="132" bestFit="1" customWidth="1"/>
    <col min="7" max="7" width="8.25" style="132" customWidth="1"/>
    <col min="8" max="8" width="13.5" style="132" customWidth="1"/>
    <col min="9" max="9" width="3.875" style="132" customWidth="1"/>
    <col min="10" max="10" width="5.5" style="132" customWidth="1"/>
    <col min="11" max="11" width="12.375" style="132" bestFit="1" customWidth="1"/>
    <col min="12" max="12" width="9.375" style="132" customWidth="1"/>
    <col min="13" max="13" width="2.125" style="132" customWidth="1"/>
    <col min="14" max="14" width="9" style="132"/>
    <col min="15" max="15" width="2.875" style="132" customWidth="1"/>
    <col min="16" max="16384" width="9" style="132"/>
  </cols>
  <sheetData>
    <row r="1" spans="1:12" s="19" customFormat="1" ht="31.5" customHeight="1" x14ac:dyDescent="0.15">
      <c r="A1" s="7"/>
      <c r="B1" s="107" t="s">
        <v>264</v>
      </c>
      <c r="C1" s="84"/>
      <c r="F1" s="52"/>
      <c r="G1" s="52"/>
      <c r="H1" s="47"/>
      <c r="J1" s="58"/>
      <c r="K1" s="58"/>
      <c r="L1" s="58"/>
    </row>
    <row r="2" spans="1:12" s="19" customFormat="1" ht="31.5" customHeight="1" x14ac:dyDescent="0.15">
      <c r="A2" s="7"/>
      <c r="B2" s="108"/>
      <c r="D2" s="85"/>
      <c r="F2" s="52"/>
      <c r="G2" s="52"/>
      <c r="H2" s="47"/>
      <c r="J2" s="58"/>
      <c r="K2" s="58"/>
      <c r="L2" s="58"/>
    </row>
    <row r="3" spans="1:12" ht="25.5" customHeight="1" x14ac:dyDescent="0.15">
      <c r="B3" s="167"/>
    </row>
    <row r="4" spans="1:12" ht="18" customHeight="1" x14ac:dyDescent="0.15">
      <c r="B4" s="92"/>
    </row>
    <row r="5" spans="1:12" ht="18" customHeight="1" x14ac:dyDescent="0.15">
      <c r="B5" s="92"/>
    </row>
    <row r="6" spans="1:12" ht="18" customHeight="1" x14ac:dyDescent="0.15">
      <c r="B6" s="59"/>
    </row>
    <row r="7" spans="1:12" ht="18" customHeight="1" x14ac:dyDescent="0.15">
      <c r="B7" s="92"/>
    </row>
    <row r="8" spans="1:12" ht="18" customHeight="1" x14ac:dyDescent="0.15"/>
    <row r="9" spans="1:12" ht="18" customHeight="1" x14ac:dyDescent="0.15"/>
    <row r="10" spans="1:12" ht="14.25" customHeight="1" x14ac:dyDescent="0.15"/>
    <row r="11" spans="1:12" ht="18" customHeight="1" x14ac:dyDescent="0.15"/>
    <row r="12" spans="1:12" ht="18" customHeight="1" x14ac:dyDescent="0.15">
      <c r="B12" s="21"/>
    </row>
    <row r="13" spans="1:12" ht="18" customHeight="1" x14ac:dyDescent="0.15">
      <c r="B13" s="92"/>
    </row>
    <row r="14" spans="1:12" ht="18" customHeight="1" x14ac:dyDescent="0.15">
      <c r="B14" s="92"/>
    </row>
    <row r="15" spans="1:12" ht="18" customHeight="1" x14ac:dyDescent="0.15">
      <c r="B15" s="92"/>
    </row>
    <row r="16" spans="1:12" ht="13.5" customHeight="1" x14ac:dyDescent="0.15">
      <c r="B16" s="92"/>
    </row>
    <row r="17" spans="2:11" ht="13.5" customHeight="1" x14ac:dyDescent="0.15"/>
    <row r="18" spans="2:11" ht="15" customHeight="1" x14ac:dyDescent="0.15"/>
    <row r="19" spans="2:11" ht="16.5" customHeight="1" x14ac:dyDescent="0.15"/>
    <row r="20" spans="2:11" ht="15" customHeight="1" x14ac:dyDescent="0.15"/>
    <row r="21" spans="2:11" ht="15" customHeight="1" x14ac:dyDescent="0.15"/>
    <row r="22" spans="2:11" ht="15" customHeight="1" x14ac:dyDescent="0.15"/>
    <row r="23" spans="2:11" ht="8.25" customHeight="1" x14ac:dyDescent="0.15"/>
    <row r="24" spans="2:11" ht="15" customHeight="1" x14ac:dyDescent="0.15"/>
    <row r="25" spans="2:11" ht="15" customHeight="1" x14ac:dyDescent="0.15"/>
    <row r="26" spans="2:11" ht="15.75" customHeight="1" x14ac:dyDescent="0.15">
      <c r="C26" s="169"/>
      <c r="D26" s="139"/>
      <c r="E26" s="139"/>
      <c r="I26" s="18"/>
      <c r="K26" s="18"/>
    </row>
    <row r="27" spans="2:11" ht="15.75" customHeight="1" x14ac:dyDescent="0.15">
      <c r="C27" s="170"/>
    </row>
    <row r="28" spans="2:11" ht="15.75" customHeight="1" x14ac:dyDescent="0.15">
      <c r="C28" s="170"/>
    </row>
    <row r="29" spans="2:11" ht="15.75" customHeight="1" x14ac:dyDescent="0.15">
      <c r="B29" s="135"/>
      <c r="C29" s="170"/>
    </row>
    <row r="30" spans="2:11" ht="13.5" customHeight="1" x14ac:dyDescent="0.15">
      <c r="C30" s="170"/>
    </row>
    <row r="31" spans="2:11" ht="13.5" customHeight="1" x14ac:dyDescent="0.15">
      <c r="C31" s="170"/>
    </row>
    <row r="32" spans="2:11" ht="13.5" customHeight="1" x14ac:dyDescent="0.15">
      <c r="C32" s="170"/>
    </row>
    <row r="33" spans="3:16" ht="13.5" customHeight="1" x14ac:dyDescent="0.15">
      <c r="C33" s="170"/>
    </row>
    <row r="34" spans="3:16" ht="13.5" customHeight="1" x14ac:dyDescent="0.15">
      <c r="C34" s="170"/>
    </row>
    <row r="35" spans="3:16" ht="13.5" customHeight="1" x14ac:dyDescent="0.15">
      <c r="C35" s="170"/>
    </row>
    <row r="36" spans="3:16" ht="13.5" customHeight="1" x14ac:dyDescent="0.15">
      <c r="C36" s="170"/>
    </row>
    <row r="37" spans="3:16" ht="13.5" customHeight="1" x14ac:dyDescent="0.15"/>
    <row r="38" spans="3:16" ht="13.5" customHeight="1" x14ac:dyDescent="0.15"/>
    <row r="39" spans="3:16" ht="13.5" customHeight="1" x14ac:dyDescent="0.15">
      <c r="K39" s="5"/>
    </row>
    <row r="40" spans="3:16" ht="13.5" customHeight="1" x14ac:dyDescent="0.15">
      <c r="G40" s="168"/>
      <c r="H40" s="168"/>
      <c r="K40" s="5"/>
      <c r="O40" s="9"/>
      <c r="P40" s="9"/>
    </row>
    <row r="41" spans="3:16" ht="15.75" customHeight="1" x14ac:dyDescent="0.15">
      <c r="D41" s="168"/>
      <c r="E41" s="168"/>
      <c r="F41" s="168"/>
      <c r="G41" s="168"/>
      <c r="H41" s="168"/>
      <c r="O41" s="17"/>
      <c r="P41" s="17"/>
    </row>
    <row r="42" spans="3:16" ht="15.75" customHeight="1" x14ac:dyDescent="0.15">
      <c r="D42" s="168"/>
      <c r="E42" s="168"/>
      <c r="F42" s="168"/>
      <c r="G42" s="139"/>
      <c r="H42" s="139"/>
      <c r="N42" s="22"/>
      <c r="O42" s="22"/>
    </row>
  </sheetData>
  <sheetProtection formatCells="0" formatColumns="0" formatRows="0" insertColumns="0" insertRows="0"/>
  <phoneticPr fontId="15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A1:P42"/>
  <sheetViews>
    <sheetView showGridLines="0" workbookViewId="0"/>
  </sheetViews>
  <sheetFormatPr defaultColWidth="9" defaultRowHeight="13.5" x14ac:dyDescent="0.15"/>
  <cols>
    <col min="1" max="1" width="1.875" style="132" customWidth="1"/>
    <col min="2" max="2" width="6" style="172" customWidth="1"/>
    <col min="3" max="3" width="12.375" style="172" bestFit="1" customWidth="1"/>
    <col min="4" max="5" width="5.875" style="172" customWidth="1"/>
    <col min="6" max="6" width="12.125" style="172" bestFit="1" customWidth="1"/>
    <col min="7" max="7" width="8.25" style="172" customWidth="1"/>
    <col min="8" max="8" width="13.5" style="172" customWidth="1"/>
    <col min="9" max="9" width="3.875" style="172" customWidth="1"/>
    <col min="10" max="10" width="5.5" style="172" customWidth="1"/>
    <col min="11" max="11" width="12.375" style="172" bestFit="1" customWidth="1"/>
    <col min="12" max="12" width="9.375" style="172" customWidth="1"/>
    <col min="13" max="13" width="2.125" style="172" customWidth="1"/>
    <col min="14" max="14" width="9" style="172"/>
    <col min="15" max="15" width="2.875" style="172" customWidth="1"/>
    <col min="16" max="16" width="9" style="172"/>
    <col min="17" max="16384" width="9" style="132"/>
  </cols>
  <sheetData>
    <row r="1" spans="1:16" s="19" customFormat="1" ht="31.5" customHeight="1" x14ac:dyDescent="0.15">
      <c r="A1" s="7"/>
      <c r="B1" s="350" t="s">
        <v>262</v>
      </c>
      <c r="C1" s="351"/>
      <c r="D1" s="352"/>
      <c r="E1" s="352"/>
      <c r="F1" s="353"/>
      <c r="G1" s="353"/>
      <c r="H1" s="354"/>
      <c r="I1" s="352"/>
      <c r="J1" s="355"/>
      <c r="K1" s="355"/>
      <c r="L1" s="355"/>
      <c r="M1" s="352"/>
      <c r="N1" s="352"/>
      <c r="O1" s="352"/>
      <c r="P1" s="352"/>
    </row>
    <row r="2" spans="1:16" s="19" customFormat="1" ht="31.5" customHeight="1" x14ac:dyDescent="0.15">
      <c r="A2" s="7"/>
      <c r="B2" s="356" t="s">
        <v>263</v>
      </c>
      <c r="C2" s="352"/>
      <c r="D2" s="357"/>
      <c r="E2" s="352"/>
      <c r="F2" s="353"/>
      <c r="G2" s="353"/>
      <c r="H2" s="354"/>
      <c r="I2" s="352"/>
      <c r="J2" s="355"/>
      <c r="K2" s="355"/>
      <c r="L2" s="355"/>
      <c r="M2" s="352"/>
      <c r="N2" s="352"/>
      <c r="O2" s="352"/>
      <c r="P2" s="352"/>
    </row>
    <row r="3" spans="1:16" ht="16.5" customHeight="1" x14ac:dyDescent="0.15">
      <c r="M3" s="5"/>
      <c r="N3" s="5"/>
      <c r="P3" s="284"/>
    </row>
    <row r="4" spans="1:16" ht="18" customHeight="1" x14ac:dyDescent="0.15"/>
    <row r="5" spans="1:16" ht="18" customHeight="1" x14ac:dyDescent="0.15">
      <c r="D5" s="358"/>
    </row>
    <row r="6" spans="1:16" ht="18" customHeight="1" x14ac:dyDescent="0.15">
      <c r="D6" s="358"/>
    </row>
    <row r="7" spans="1:16" ht="18" customHeight="1" x14ac:dyDescent="0.15"/>
    <row r="8" spans="1:16" ht="18" customHeight="1" x14ac:dyDescent="0.15"/>
    <row r="9" spans="1:16" ht="18" customHeight="1" x14ac:dyDescent="0.15"/>
    <row r="10" spans="1:16" ht="14.25" customHeight="1" x14ac:dyDescent="0.15"/>
    <row r="11" spans="1:16" ht="18" customHeight="1" x14ac:dyDescent="0.15"/>
    <row r="12" spans="1:16" ht="18" customHeight="1" x14ac:dyDescent="0.15"/>
    <row r="13" spans="1:16" ht="18" customHeight="1" x14ac:dyDescent="0.15"/>
    <row r="14" spans="1:16" ht="18" customHeight="1" x14ac:dyDescent="0.15"/>
    <row r="15" spans="1:16" ht="18" customHeight="1" x14ac:dyDescent="0.15">
      <c r="B15" s="284"/>
      <c r="C15" s="284"/>
    </row>
    <row r="16" spans="1:16" ht="13.5" customHeight="1" x14ac:dyDescent="0.15">
      <c r="B16" s="284"/>
      <c r="C16" s="284"/>
    </row>
    <row r="17" spans="2:3" ht="13.5" customHeight="1" x14ac:dyDescent="0.15">
      <c r="B17" s="284"/>
      <c r="C17" s="284"/>
    </row>
    <row r="18" spans="2:3" ht="15" customHeight="1" x14ac:dyDescent="0.15">
      <c r="B18" s="284"/>
      <c r="C18" s="284"/>
    </row>
    <row r="19" spans="2:3" ht="16.5" customHeight="1" x14ac:dyDescent="0.15">
      <c r="B19" s="284"/>
      <c r="C19" s="284"/>
    </row>
    <row r="20" spans="2:3" ht="15" customHeight="1" x14ac:dyDescent="0.15">
      <c r="B20" s="284"/>
      <c r="C20" s="284"/>
    </row>
    <row r="21" spans="2:3" ht="15" customHeight="1" x14ac:dyDescent="0.15">
      <c r="B21" s="284"/>
      <c r="C21" s="284"/>
    </row>
    <row r="22" spans="2:3" ht="15" customHeight="1" x14ac:dyDescent="0.15">
      <c r="B22" s="284"/>
      <c r="C22" s="284"/>
    </row>
    <row r="23" spans="2:3" ht="8.25" customHeight="1" x14ac:dyDescent="0.15">
      <c r="B23" s="284"/>
      <c r="C23" s="284"/>
    </row>
    <row r="24" spans="2:3" ht="15" customHeight="1" x14ac:dyDescent="0.15">
      <c r="B24" s="284"/>
      <c r="C24" s="284"/>
    </row>
    <row r="25" spans="2:3" ht="15" customHeight="1" x14ac:dyDescent="0.15">
      <c r="B25" s="284"/>
      <c r="C25" s="284"/>
    </row>
    <row r="26" spans="2:3" ht="15.75" customHeight="1" x14ac:dyDescent="0.15">
      <c r="B26" s="284"/>
      <c r="C26" s="284"/>
    </row>
    <row r="27" spans="2:3" ht="15.75" customHeight="1" x14ac:dyDescent="0.15"/>
    <row r="28" spans="2:3" ht="15.75" customHeight="1" x14ac:dyDescent="0.15"/>
    <row r="29" spans="2:3" ht="15.75" customHeight="1" x14ac:dyDescent="0.15">
      <c r="B29" s="136"/>
      <c r="C29" s="359"/>
    </row>
    <row r="30" spans="2:3" ht="13.5" customHeight="1" x14ac:dyDescent="0.15">
      <c r="C30" s="359"/>
    </row>
    <row r="31" spans="2:3" ht="13.5" customHeight="1" x14ac:dyDescent="0.15">
      <c r="C31" s="359"/>
    </row>
    <row r="32" spans="2:3" ht="13.5" customHeight="1" x14ac:dyDescent="0.15">
      <c r="C32" s="359"/>
    </row>
    <row r="33" spans="3:16" ht="13.5" customHeight="1" x14ac:dyDescent="0.15">
      <c r="C33" s="359"/>
    </row>
    <row r="34" spans="3:16" ht="13.5" customHeight="1" x14ac:dyDescent="0.15">
      <c r="C34" s="359"/>
    </row>
    <row r="35" spans="3:16" ht="13.5" customHeight="1" x14ac:dyDescent="0.15">
      <c r="C35" s="359"/>
    </row>
    <row r="36" spans="3:16" ht="13.5" customHeight="1" x14ac:dyDescent="0.15">
      <c r="C36" s="359"/>
    </row>
    <row r="37" spans="3:16" ht="13.5" customHeight="1" x14ac:dyDescent="0.15"/>
    <row r="38" spans="3:16" ht="13.5" customHeight="1" x14ac:dyDescent="0.15"/>
    <row r="39" spans="3:16" ht="13.5" customHeight="1" x14ac:dyDescent="0.15">
      <c r="K39" s="5"/>
    </row>
    <row r="40" spans="3:16" ht="13.5" customHeight="1" x14ac:dyDescent="0.15">
      <c r="G40" s="360"/>
      <c r="H40" s="360"/>
      <c r="K40" s="5"/>
      <c r="O40" s="361"/>
      <c r="P40" s="361"/>
    </row>
    <row r="41" spans="3:16" ht="15.75" customHeight="1" x14ac:dyDescent="0.15">
      <c r="D41" s="360"/>
      <c r="E41" s="360"/>
      <c r="F41" s="360"/>
      <c r="G41" s="360"/>
      <c r="H41" s="360"/>
      <c r="O41" s="362"/>
      <c r="P41" s="362"/>
    </row>
    <row r="42" spans="3:16" ht="15.75" customHeight="1" x14ac:dyDescent="0.15">
      <c r="D42" s="360"/>
      <c r="E42" s="360"/>
      <c r="F42" s="360"/>
      <c r="G42" s="141"/>
      <c r="H42" s="141"/>
      <c r="N42" s="363"/>
      <c r="O42" s="363"/>
    </row>
  </sheetData>
  <sheetProtection formatCells="0" formatColumns="0" formatRows="0" insertColumns="0" insertRows="0"/>
  <phoneticPr fontId="15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7">
    <tabColor theme="0" tint="-0.499984740745262"/>
    <pageSetUpPr autoPageBreaks="0"/>
  </sheetPr>
  <dimension ref="A1:H28"/>
  <sheetViews>
    <sheetView showGridLines="0" topLeftCell="B1" zoomScaleNormal="100" workbookViewId="0">
      <selection activeCell="F19" sqref="F19"/>
    </sheetView>
  </sheetViews>
  <sheetFormatPr defaultRowHeight="13.5" x14ac:dyDescent="0.15"/>
  <cols>
    <col min="1" max="1" width="1.875" customWidth="1"/>
    <col min="2" max="2" width="3.125" customWidth="1"/>
    <col min="3" max="4" width="4.75" customWidth="1"/>
    <col min="5" max="5" width="16.875" customWidth="1"/>
    <col min="6" max="6" width="21" customWidth="1"/>
    <col min="7" max="7" width="19.125" customWidth="1"/>
    <col min="8" max="8" width="2.25" customWidth="1"/>
  </cols>
  <sheetData>
    <row r="1" spans="1:8" s="20" customFormat="1" ht="30" customHeight="1" x14ac:dyDescent="0.15">
      <c r="B1" s="84" t="s">
        <v>144</v>
      </c>
      <c r="H1" s="56" t="s">
        <v>192</v>
      </c>
    </row>
    <row r="2" spans="1:8" ht="9.75" customHeight="1" x14ac:dyDescent="0.15"/>
    <row r="3" spans="1:8" x14ac:dyDescent="0.15">
      <c r="B3" s="25" t="s">
        <v>19</v>
      </c>
    </row>
    <row r="4" spans="1:8" x14ac:dyDescent="0.15">
      <c r="C4" s="20" t="s">
        <v>0</v>
      </c>
    </row>
    <row r="5" spans="1:8" ht="6" customHeight="1" x14ac:dyDescent="0.15"/>
    <row r="6" spans="1:8" ht="17.25" customHeight="1" x14ac:dyDescent="0.15">
      <c r="C6" t="s">
        <v>98</v>
      </c>
    </row>
    <row r="7" spans="1:8" ht="17.25" customHeight="1" x14ac:dyDescent="0.15">
      <c r="C7" s="41" t="s">
        <v>49</v>
      </c>
    </row>
    <row r="8" spans="1:8" ht="17.25" customHeight="1" x14ac:dyDescent="0.15">
      <c r="C8" t="s">
        <v>48</v>
      </c>
    </row>
    <row r="9" spans="1:8" s="87" customFormat="1" ht="19.5" customHeight="1" x14ac:dyDescent="0.15">
      <c r="C9" s="87" t="s">
        <v>185</v>
      </c>
    </row>
    <row r="12" spans="1:8" x14ac:dyDescent="0.15">
      <c r="A12" s="6"/>
    </row>
    <row r="28" spans="5:5" x14ac:dyDescent="0.15">
      <c r="E28" s="87"/>
    </row>
  </sheetData>
  <phoneticPr fontId="15"/>
  <printOptions horizontalCentered="1"/>
  <pageMargins left="0.78740157480314965" right="0.78740157480314965" top="0.98425196850393704" bottom="0.98425196850393704" header="0.51181102362204722" footer="0.51181102362204722"/>
  <pageSetup paperSize="9" scale="119" orientation="landscape" r:id="rId1"/>
  <headerFooter alignWithMargins="0"/>
  <colBreaks count="1" manualBreakCount="1">
    <brk id="12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0" tint="-0.499984740745262"/>
    <pageSetUpPr autoPageBreaks="0"/>
  </sheetPr>
  <dimension ref="B1:L85"/>
  <sheetViews>
    <sheetView showGridLines="0" workbookViewId="0">
      <selection activeCell="F19" sqref="F19"/>
    </sheetView>
  </sheetViews>
  <sheetFormatPr defaultRowHeight="13.5" x14ac:dyDescent="0.15"/>
  <cols>
    <col min="1" max="1" width="1.875" customWidth="1"/>
    <col min="2" max="2" width="4.25" customWidth="1"/>
    <col min="3" max="3" width="63.375" customWidth="1"/>
    <col min="4" max="4" width="17.125" customWidth="1"/>
    <col min="5" max="5" width="1.375" customWidth="1"/>
    <col min="6" max="6" width="3.25" customWidth="1"/>
    <col min="9" max="9" width="3.25" customWidth="1"/>
  </cols>
  <sheetData>
    <row r="1" spans="2:12" s="23" customFormat="1" ht="25.5" customHeight="1" x14ac:dyDescent="0.15">
      <c r="B1" s="84" t="s">
        <v>1</v>
      </c>
      <c r="D1" s="56" t="s">
        <v>192</v>
      </c>
    </row>
    <row r="2" spans="2:12" s="23" customFormat="1" ht="12" customHeight="1" x14ac:dyDescent="0.15">
      <c r="B2" s="37"/>
    </row>
    <row r="3" spans="2:12" s="23" customFormat="1" ht="20.25" customHeight="1" x14ac:dyDescent="0.15">
      <c r="C3" s="16" t="s">
        <v>38</v>
      </c>
      <c r="D3" s="16"/>
      <c r="E3" s="28"/>
    </row>
    <row r="4" spans="2:12" s="23" customFormat="1" ht="20.25" customHeight="1" x14ac:dyDescent="0.15">
      <c r="B4" s="16"/>
      <c r="C4" s="55" t="s">
        <v>129</v>
      </c>
      <c r="D4" s="16"/>
    </row>
    <row r="5" spans="2:12" s="23" customFormat="1" ht="20.25" customHeight="1" x14ac:dyDescent="0.15"/>
    <row r="6" spans="2:12" s="23" customFormat="1" ht="17.25" customHeight="1" x14ac:dyDescent="0.15">
      <c r="B6" s="25" t="s">
        <v>45</v>
      </c>
    </row>
    <row r="7" spans="2:12" ht="17.25" customHeight="1" x14ac:dyDescent="0.15">
      <c r="C7" t="s">
        <v>196</v>
      </c>
      <c r="F7" s="1"/>
      <c r="G7" s="3"/>
    </row>
    <row r="8" spans="2:12" ht="17.25" customHeight="1" x14ac:dyDescent="0.15">
      <c r="C8" s="11" t="s">
        <v>60</v>
      </c>
      <c r="F8" s="1"/>
      <c r="G8" s="3"/>
    </row>
    <row r="9" spans="2:12" ht="17.25" customHeight="1" x14ac:dyDescent="0.15">
      <c r="C9" t="s">
        <v>93</v>
      </c>
      <c r="G9" s="25"/>
    </row>
    <row r="10" spans="2:12" ht="15" customHeight="1" x14ac:dyDescent="0.15"/>
    <row r="11" spans="2:12" ht="15" customHeight="1" x14ac:dyDescent="0.15"/>
    <row r="12" spans="2:12" ht="15" customHeight="1" x14ac:dyDescent="0.15">
      <c r="H12" s="20"/>
    </row>
    <row r="13" spans="2:12" ht="15" customHeight="1" x14ac:dyDescent="0.15">
      <c r="G13" s="12"/>
    </row>
    <row r="14" spans="2:12" ht="15" customHeight="1" x14ac:dyDescent="0.15"/>
    <row r="15" spans="2:12" ht="15" customHeight="1" x14ac:dyDescent="0.15">
      <c r="L15" s="133"/>
    </row>
    <row r="16" spans="2:12" ht="15" customHeight="1" x14ac:dyDescent="0.15"/>
    <row r="17" spans="3:3" ht="15" customHeight="1" x14ac:dyDescent="0.15"/>
    <row r="18" spans="3:3" ht="15" customHeight="1" x14ac:dyDescent="0.15"/>
    <row r="19" spans="3:3" ht="15" customHeight="1" x14ac:dyDescent="0.15"/>
    <row r="20" spans="3:3" ht="15" customHeight="1" x14ac:dyDescent="0.15"/>
    <row r="21" spans="3:3" ht="15" customHeight="1" x14ac:dyDescent="0.15">
      <c r="C21" s="81" t="s">
        <v>62</v>
      </c>
    </row>
    <row r="22" spans="3:3" ht="15" customHeight="1" x14ac:dyDescent="0.15"/>
    <row r="23" spans="3:3" ht="15" customHeight="1" x14ac:dyDescent="0.15"/>
    <row r="24" spans="3:3" ht="15" customHeight="1" x14ac:dyDescent="0.15"/>
    <row r="25" spans="3:3" ht="15" customHeight="1" x14ac:dyDescent="0.15"/>
    <row r="26" spans="3:3" ht="15" customHeight="1" x14ac:dyDescent="0.15"/>
    <row r="27" spans="3:3" ht="15" customHeight="1" x14ac:dyDescent="0.15"/>
    <row r="28" spans="3:3" ht="15" customHeight="1" x14ac:dyDescent="0.15"/>
    <row r="29" spans="3:3" ht="15" customHeight="1" x14ac:dyDescent="0.15"/>
    <row r="30" spans="3:3" ht="15" customHeight="1" x14ac:dyDescent="0.15"/>
    <row r="31" spans="3:3" ht="15" customHeight="1" x14ac:dyDescent="0.15"/>
    <row r="32" spans="3:3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</sheetData>
  <phoneticPr fontId="15"/>
  <printOptions horizontalCentered="1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499984740745262"/>
  </sheetPr>
  <dimension ref="A1:V25"/>
  <sheetViews>
    <sheetView showGridLines="0" workbookViewId="0">
      <selection activeCell="F19" sqref="F19"/>
    </sheetView>
  </sheetViews>
  <sheetFormatPr defaultColWidth="9" defaultRowHeight="13.5" x14ac:dyDescent="0.15"/>
  <cols>
    <col min="1" max="1" width="2.875" style="87" customWidth="1"/>
    <col min="2" max="2" width="4.5" style="87" customWidth="1"/>
    <col min="3" max="4" width="9" style="87"/>
    <col min="5" max="5" width="8.125" style="87" customWidth="1"/>
    <col min="6" max="6" width="9" style="87"/>
    <col min="7" max="7" width="4.625" style="87" customWidth="1"/>
    <col min="8" max="8" width="8.75" style="87" customWidth="1"/>
    <col min="9" max="9" width="1.625" style="87" customWidth="1"/>
    <col min="10" max="10" width="6.5" style="87" customWidth="1"/>
    <col min="11" max="11" width="7.625" style="87" customWidth="1"/>
    <col min="12" max="12" width="6.625" style="88" customWidth="1"/>
    <col min="13" max="13" width="2.625" style="87" customWidth="1"/>
    <col min="14" max="14" width="4.875" style="87" customWidth="1"/>
    <col min="15" max="15" width="14.125" style="87" customWidth="1"/>
    <col min="16" max="17" width="7.75" style="87" customWidth="1"/>
    <col min="18" max="18" width="9" style="87"/>
    <col min="19" max="19" width="2.5" style="87" customWidth="1"/>
    <col min="20" max="20" width="8.125" style="87" customWidth="1"/>
    <col min="21" max="21" width="7" style="87" customWidth="1"/>
    <col min="22" max="16384" width="9" style="87"/>
  </cols>
  <sheetData>
    <row r="1" spans="1:22" s="12" customFormat="1" ht="32.25" customHeight="1" x14ac:dyDescent="0.15">
      <c r="A1" s="7"/>
      <c r="B1" s="84" t="s">
        <v>164</v>
      </c>
      <c r="C1" s="94"/>
      <c r="D1" s="94"/>
      <c r="E1" s="94"/>
      <c r="F1" s="110"/>
      <c r="G1" s="94"/>
      <c r="H1" s="94"/>
      <c r="I1" s="94"/>
      <c r="J1" s="94"/>
      <c r="K1" s="94"/>
      <c r="L1" s="94"/>
      <c r="N1" s="109" t="s">
        <v>151</v>
      </c>
      <c r="P1" s="111" t="s">
        <v>152</v>
      </c>
    </row>
    <row r="2" spans="1:22" ht="18" customHeight="1" x14ac:dyDescent="0.15">
      <c r="B2" s="30"/>
      <c r="I2" s="92"/>
      <c r="J2" s="92"/>
      <c r="N2" s="111" t="s">
        <v>153</v>
      </c>
    </row>
    <row r="3" spans="1:22" ht="14.25" customHeight="1" x14ac:dyDescent="0.15">
      <c r="B3" s="30" t="s">
        <v>154</v>
      </c>
      <c r="I3" s="92"/>
      <c r="J3" s="92"/>
      <c r="N3" s="111" t="s">
        <v>155</v>
      </c>
    </row>
    <row r="4" spans="1:22" ht="15.75" customHeight="1" x14ac:dyDescent="0.15">
      <c r="E4" s="112"/>
      <c r="F4" s="112"/>
      <c r="G4" s="112"/>
      <c r="H4" s="112"/>
      <c r="I4" s="91"/>
      <c r="J4" s="91"/>
      <c r="N4" s="111" t="s">
        <v>156</v>
      </c>
      <c r="S4" s="18"/>
    </row>
    <row r="5" spans="1:22" ht="19.5" customHeight="1" x14ac:dyDescent="0.15">
      <c r="B5" s="103" t="s">
        <v>157</v>
      </c>
      <c r="F5" s="113"/>
      <c r="G5" s="113"/>
      <c r="H5" s="113"/>
      <c r="I5" s="91"/>
      <c r="J5" s="91"/>
      <c r="N5" s="111" t="s">
        <v>158</v>
      </c>
      <c r="R5"/>
      <c r="S5"/>
      <c r="T5"/>
      <c r="U5"/>
      <c r="V5"/>
    </row>
    <row r="6" spans="1:22" ht="5.25" customHeight="1" x14ac:dyDescent="0.15">
      <c r="F6" s="114"/>
      <c r="G6" s="114"/>
      <c r="H6" s="114"/>
      <c r="I6" s="91"/>
      <c r="J6" s="91"/>
      <c r="N6" s="111"/>
      <c r="R6"/>
      <c r="S6"/>
      <c r="T6"/>
      <c r="U6"/>
      <c r="V6"/>
    </row>
    <row r="7" spans="1:22" ht="12.75" customHeight="1" x14ac:dyDescent="0.15">
      <c r="B7" s="104" t="s">
        <v>159</v>
      </c>
      <c r="E7" s="103"/>
      <c r="I7" s="114"/>
      <c r="J7" s="114"/>
      <c r="K7" s="114"/>
      <c r="L7" s="114"/>
      <c r="M7" s="114"/>
      <c r="N7" s="119" t="s">
        <v>119</v>
      </c>
      <c r="O7" s="119" t="s">
        <v>3</v>
      </c>
      <c r="P7" s="120" t="s">
        <v>4</v>
      </c>
      <c r="Q7" s="119" t="s">
        <v>7</v>
      </c>
      <c r="R7"/>
      <c r="S7"/>
      <c r="T7"/>
      <c r="U7"/>
      <c r="V7"/>
    </row>
    <row r="8" spans="1:22" ht="15.75" customHeight="1" x14ac:dyDescent="0.15">
      <c r="C8" s="115" t="s">
        <v>160</v>
      </c>
      <c r="D8" s="104"/>
      <c r="E8" s="104"/>
      <c r="F8" s="104"/>
      <c r="G8" s="104"/>
      <c r="H8" s="104"/>
      <c r="I8" s="9"/>
      <c r="J8" s="9"/>
      <c r="N8" s="89">
        <v>1</v>
      </c>
      <c r="O8" s="89" t="s">
        <v>50</v>
      </c>
      <c r="P8" s="89">
        <v>100</v>
      </c>
      <c r="Q8" s="116"/>
      <c r="R8"/>
      <c r="S8"/>
      <c r="T8"/>
      <c r="U8"/>
      <c r="V8"/>
    </row>
    <row r="9" spans="1:22" ht="15.75" customHeight="1" x14ac:dyDescent="0.15">
      <c r="B9" s="117" t="s">
        <v>161</v>
      </c>
      <c r="N9" s="89">
        <v>2</v>
      </c>
      <c r="O9" s="89" t="s">
        <v>51</v>
      </c>
      <c r="P9" s="89">
        <v>80</v>
      </c>
      <c r="Q9" s="93"/>
      <c r="R9"/>
      <c r="S9"/>
      <c r="T9"/>
      <c r="U9"/>
      <c r="V9"/>
    </row>
    <row r="10" spans="1:22" ht="15.75" customHeight="1" x14ac:dyDescent="0.15">
      <c r="B10" s="117" t="s">
        <v>162</v>
      </c>
      <c r="N10" s="89">
        <v>3</v>
      </c>
      <c r="O10" s="89" t="s">
        <v>52</v>
      </c>
      <c r="P10" s="89">
        <v>56</v>
      </c>
      <c r="Q10" s="93"/>
      <c r="R10"/>
      <c r="S10"/>
      <c r="T10"/>
      <c r="U10"/>
      <c r="V10"/>
    </row>
    <row r="11" spans="1:22" ht="15.75" customHeight="1" x14ac:dyDescent="0.15">
      <c r="E11" s="91" t="s">
        <v>163</v>
      </c>
      <c r="N11" s="89">
        <v>4</v>
      </c>
      <c r="O11" s="89" t="s">
        <v>53</v>
      </c>
      <c r="P11" s="89">
        <v>74</v>
      </c>
      <c r="Q11" s="93"/>
      <c r="R11"/>
      <c r="S11"/>
      <c r="T11"/>
      <c r="U11"/>
      <c r="V11"/>
    </row>
    <row r="12" spans="1:22" ht="15.75" customHeight="1" x14ac:dyDescent="0.15">
      <c r="N12" s="89">
        <v>5</v>
      </c>
      <c r="O12" s="89" t="s">
        <v>54</v>
      </c>
      <c r="P12" s="89">
        <v>85</v>
      </c>
      <c r="Q12" s="93"/>
      <c r="R12"/>
      <c r="S12"/>
      <c r="T12"/>
      <c r="U12"/>
      <c r="V12"/>
    </row>
    <row r="13" spans="1:22" ht="15.75" customHeight="1" x14ac:dyDescent="0.15">
      <c r="N13" s="89">
        <v>6</v>
      </c>
      <c r="O13" s="89" t="s">
        <v>55</v>
      </c>
      <c r="P13" s="89">
        <v>25</v>
      </c>
      <c r="Q13" s="93"/>
      <c r="R13"/>
      <c r="S13"/>
      <c r="T13"/>
      <c r="U13"/>
      <c r="V13"/>
    </row>
    <row r="14" spans="1:22" ht="15.75" customHeight="1" x14ac:dyDescent="0.15">
      <c r="N14" s="89">
        <v>7</v>
      </c>
      <c r="O14" s="89" t="s">
        <v>56</v>
      </c>
      <c r="P14" s="89">
        <v>63</v>
      </c>
      <c r="Q14" s="93"/>
      <c r="R14"/>
      <c r="S14"/>
      <c r="T14"/>
      <c r="U14"/>
      <c r="V14"/>
    </row>
    <row r="15" spans="1:22" ht="15.75" customHeight="1" x14ac:dyDescent="0.15">
      <c r="N15" s="89">
        <v>8</v>
      </c>
      <c r="O15" s="89" t="s">
        <v>57</v>
      </c>
      <c r="P15" s="89">
        <v>57</v>
      </c>
      <c r="Q15" s="93"/>
      <c r="R15"/>
      <c r="S15"/>
      <c r="T15"/>
      <c r="U15"/>
      <c r="V15"/>
    </row>
    <row r="16" spans="1:22" ht="15.75" customHeight="1" x14ac:dyDescent="0.15">
      <c r="B16" s="12"/>
      <c r="N16" s="89">
        <v>9</v>
      </c>
      <c r="O16" s="89" t="s">
        <v>58</v>
      </c>
      <c r="P16" s="89">
        <v>63</v>
      </c>
      <c r="Q16" s="93"/>
      <c r="R16"/>
      <c r="S16"/>
      <c r="T16"/>
      <c r="U16"/>
      <c r="V16"/>
    </row>
    <row r="17" spans="5:22" ht="15.75" customHeight="1" x14ac:dyDescent="0.15">
      <c r="N17" s="89">
        <v>10</v>
      </c>
      <c r="O17" s="89" t="s">
        <v>59</v>
      </c>
      <c r="P17" s="89">
        <v>38</v>
      </c>
      <c r="Q17" s="93"/>
      <c r="R17"/>
      <c r="S17"/>
      <c r="T17"/>
      <c r="U17"/>
      <c r="V17"/>
    </row>
    <row r="18" spans="5:22" ht="15.75" customHeight="1" x14ac:dyDescent="0.15">
      <c r="F18" s="88"/>
      <c r="N18" s="89">
        <v>11</v>
      </c>
      <c r="O18" s="89" t="s">
        <v>202</v>
      </c>
      <c r="P18" s="89">
        <v>95</v>
      </c>
      <c r="Q18" s="93"/>
      <c r="R18"/>
      <c r="S18"/>
      <c r="T18"/>
      <c r="U18"/>
      <c r="V18"/>
    </row>
    <row r="19" spans="5:22" ht="15.75" customHeight="1" x14ac:dyDescent="0.15">
      <c r="N19" s="89">
        <v>12</v>
      </c>
      <c r="O19" s="89" t="s">
        <v>203</v>
      </c>
      <c r="P19" s="89">
        <v>88</v>
      </c>
      <c r="Q19" s="93"/>
      <c r="R19"/>
      <c r="S19"/>
      <c r="T19"/>
      <c r="U19"/>
      <c r="V19"/>
    </row>
    <row r="20" spans="5:22" ht="15.75" customHeight="1" x14ac:dyDescent="0.15">
      <c r="N20" s="89">
        <v>13</v>
      </c>
      <c r="O20" s="89" t="s">
        <v>204</v>
      </c>
      <c r="P20" s="89">
        <v>71</v>
      </c>
      <c r="Q20" s="93"/>
      <c r="R20"/>
      <c r="S20"/>
      <c r="T20"/>
      <c r="U20"/>
      <c r="V20"/>
    </row>
    <row r="21" spans="5:22" ht="15.75" customHeight="1" x14ac:dyDescent="0.15">
      <c r="N21" s="89">
        <v>14</v>
      </c>
      <c r="O21" s="89" t="s">
        <v>205</v>
      </c>
      <c r="P21" s="89">
        <v>39</v>
      </c>
      <c r="Q21" s="93"/>
      <c r="R21"/>
      <c r="S21"/>
      <c r="T21"/>
      <c r="U21"/>
      <c r="V21"/>
    </row>
    <row r="22" spans="5:22" ht="15.75" customHeight="1" x14ac:dyDescent="0.15">
      <c r="N22" s="89">
        <v>15</v>
      </c>
      <c r="O22" s="89" t="s">
        <v>206</v>
      </c>
      <c r="P22" s="89">
        <v>98</v>
      </c>
      <c r="Q22" s="93"/>
      <c r="R22"/>
      <c r="S22"/>
      <c r="T22"/>
      <c r="U22"/>
      <c r="V22"/>
    </row>
    <row r="23" spans="5:22" x14ac:dyDescent="0.15">
      <c r="R23"/>
      <c r="S23"/>
      <c r="T23"/>
      <c r="U23"/>
      <c r="V23"/>
    </row>
    <row r="24" spans="5:22" x14ac:dyDescent="0.15">
      <c r="N24" s="49" t="s">
        <v>118</v>
      </c>
    </row>
    <row r="25" spans="5:22" x14ac:dyDescent="0.15">
      <c r="E25" s="88"/>
      <c r="F25" s="88"/>
    </row>
  </sheetData>
  <sheetProtection formatCells="0" formatColumns="0" formatRows="0" insertColumns="0" insertRows="0"/>
  <phoneticPr fontId="15"/>
  <pageMargins left="0.3" right="0.75" top="0.52" bottom="1" header="0.51200000000000001" footer="0.51200000000000001"/>
  <pageSetup paperSize="9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499984740745262"/>
  </sheetPr>
  <dimension ref="A1:U27"/>
  <sheetViews>
    <sheetView showGridLines="0" workbookViewId="0">
      <selection activeCell="F19" sqref="F19"/>
    </sheetView>
  </sheetViews>
  <sheetFormatPr defaultColWidth="9" defaultRowHeight="13.5" x14ac:dyDescent="0.15"/>
  <cols>
    <col min="1" max="1" width="1.25" style="132" customWidth="1"/>
    <col min="2" max="3" width="4.125" style="132" bestFit="1" customWidth="1"/>
    <col min="4" max="4" width="12.375" style="132" bestFit="1" customWidth="1"/>
    <col min="5" max="6" width="5.625" style="132" customWidth="1"/>
    <col min="7" max="7" width="3.75" style="132" customWidth="1"/>
    <col min="8" max="8" width="15.25" style="132" bestFit="1" customWidth="1"/>
    <col min="9" max="9" width="7.375" style="132" customWidth="1"/>
    <col min="10" max="10" width="2.875" style="132" bestFit="1" customWidth="1"/>
    <col min="11" max="11" width="6.625" style="132" customWidth="1"/>
    <col min="12" max="12" width="2.125" style="132" customWidth="1"/>
    <col min="13" max="13" width="2.625" style="132" customWidth="1"/>
    <col min="14" max="14" width="4.375" style="132" customWidth="1"/>
    <col min="15" max="15" width="14.875" style="132" customWidth="1"/>
    <col min="16" max="17" width="6.25" style="132" customWidth="1"/>
    <col min="18" max="18" width="1.625" style="132" customWidth="1"/>
    <col min="19" max="19" width="6.25" style="132" customWidth="1"/>
    <col min="20" max="20" width="5.875" style="132" customWidth="1"/>
    <col min="21" max="16384" width="9" style="132"/>
  </cols>
  <sheetData>
    <row r="1" spans="1:21" s="19" customFormat="1" ht="25.5" customHeight="1" x14ac:dyDescent="0.15">
      <c r="A1" s="7"/>
      <c r="B1" s="84" t="s">
        <v>115</v>
      </c>
      <c r="C1" s="62"/>
      <c r="D1" s="62"/>
      <c r="E1" s="62"/>
      <c r="F1" s="62"/>
      <c r="G1" s="47"/>
      <c r="I1" s="56" t="s">
        <v>61</v>
      </c>
      <c r="J1" s="56"/>
      <c r="K1" s="56"/>
      <c r="L1" s="56"/>
    </row>
    <row r="2" spans="1:21" ht="30" customHeight="1" x14ac:dyDescent="0.15">
      <c r="D2" s="17"/>
      <c r="E2" s="17"/>
      <c r="F2" s="17"/>
      <c r="M2" s="147" t="s">
        <v>151</v>
      </c>
    </row>
    <row r="3" spans="1:21" ht="14.25" customHeight="1" x14ac:dyDescent="0.15">
      <c r="F3" s="92"/>
      <c r="M3" s="390" t="s">
        <v>210</v>
      </c>
      <c r="N3" s="390"/>
      <c r="O3" s="390"/>
      <c r="P3" s="390"/>
      <c r="Q3" s="390"/>
      <c r="R3" s="390"/>
      <c r="S3" s="390"/>
    </row>
    <row r="4" spans="1:21" ht="13.5" customHeight="1" x14ac:dyDescent="0.15">
      <c r="N4" s="165" t="s">
        <v>208</v>
      </c>
    </row>
    <row r="5" spans="1:21" ht="17.25" customHeight="1" x14ac:dyDescent="0.15">
      <c r="B5" s="386" t="s">
        <v>65</v>
      </c>
      <c r="C5" s="386"/>
      <c r="D5" s="386"/>
      <c r="E5" s="386"/>
      <c r="F5" s="386"/>
      <c r="G5" s="386"/>
      <c r="H5" s="386"/>
      <c r="M5" s="396"/>
      <c r="N5" s="396"/>
      <c r="O5" s="396"/>
      <c r="P5" s="396"/>
      <c r="Q5" s="396"/>
      <c r="R5" s="396"/>
      <c r="S5" s="396"/>
    </row>
    <row r="6" spans="1:21" ht="15" customHeight="1" x14ac:dyDescent="0.15">
      <c r="D6" s="139"/>
      <c r="E6" s="139"/>
      <c r="F6" s="91"/>
      <c r="N6" s="95" t="s">
        <v>39</v>
      </c>
      <c r="O6" s="95" t="s">
        <v>3</v>
      </c>
      <c r="P6" s="95" t="s">
        <v>4</v>
      </c>
      <c r="Q6" s="95" t="s">
        <v>73</v>
      </c>
      <c r="S6" s="164" t="s">
        <v>21</v>
      </c>
    </row>
    <row r="7" spans="1:21" ht="18" customHeight="1" x14ac:dyDescent="0.15">
      <c r="D7" s="139"/>
      <c r="E7" s="139"/>
      <c r="F7" s="91"/>
      <c r="N7" s="133">
        <v>1</v>
      </c>
      <c r="O7" s="44" t="s">
        <v>50</v>
      </c>
      <c r="P7" s="43">
        <v>100</v>
      </c>
      <c r="Q7" s="93" t="str">
        <f>IF(P7&gt;=$P$20,$Q$20,IF(P7&gt;$P$21,$Q$21,$Q$22))</f>
        <v>A</v>
      </c>
      <c r="S7" s="134" t="str">
        <f>IF(P7&gt;=$P$20,$Q$20,IF(P7&gt;=$P$21,$Q$21,$Q$22))</f>
        <v>A</v>
      </c>
    </row>
    <row r="8" spans="1:21" ht="15.75" customHeight="1" x14ac:dyDescent="0.15">
      <c r="D8" s="139"/>
      <c r="E8" s="139"/>
      <c r="F8" s="91"/>
      <c r="H8" s="18"/>
      <c r="N8" s="133">
        <v>2</v>
      </c>
      <c r="O8" s="44" t="s">
        <v>51</v>
      </c>
      <c r="P8" s="43">
        <v>80</v>
      </c>
      <c r="Q8" s="93" t="str">
        <f t="shared" ref="Q8:Q16" si="0">IF(P8&gt;=80,"A",IF(P8&gt;40,"B","C"))</f>
        <v>A</v>
      </c>
    </row>
    <row r="9" spans="1:21" ht="15.75" customHeight="1" x14ac:dyDescent="0.15">
      <c r="D9" s="139"/>
      <c r="E9" s="139"/>
      <c r="F9" s="91"/>
      <c r="N9" s="133">
        <v>3</v>
      </c>
      <c r="O9" s="44" t="s">
        <v>52</v>
      </c>
      <c r="P9" s="43">
        <v>56</v>
      </c>
      <c r="Q9" s="93" t="str">
        <f t="shared" si="0"/>
        <v>B</v>
      </c>
    </row>
    <row r="10" spans="1:21" ht="15.75" customHeight="1" x14ac:dyDescent="0.15">
      <c r="D10" s="139"/>
      <c r="E10" s="139"/>
      <c r="F10" s="91"/>
      <c r="N10" s="133">
        <v>4</v>
      </c>
      <c r="O10" s="44" t="s">
        <v>53</v>
      </c>
      <c r="P10" s="43">
        <v>74</v>
      </c>
      <c r="Q10" s="93" t="str">
        <f t="shared" si="0"/>
        <v>B</v>
      </c>
    </row>
    <row r="11" spans="1:21" ht="15.75" customHeight="1" x14ac:dyDescent="0.15">
      <c r="N11" s="133">
        <v>5</v>
      </c>
      <c r="O11" s="44" t="s">
        <v>54</v>
      </c>
      <c r="P11" s="43">
        <v>85</v>
      </c>
      <c r="Q11" s="93" t="str">
        <f t="shared" si="0"/>
        <v>A</v>
      </c>
      <c r="U11" s="48"/>
    </row>
    <row r="12" spans="1:21" ht="15.75" customHeight="1" x14ac:dyDescent="0.15">
      <c r="N12" s="133">
        <v>6</v>
      </c>
      <c r="O12" s="44" t="s">
        <v>55</v>
      </c>
      <c r="P12" s="43">
        <v>25</v>
      </c>
      <c r="Q12" s="93" t="str">
        <f t="shared" si="0"/>
        <v>C</v>
      </c>
    </row>
    <row r="13" spans="1:21" ht="15.75" customHeight="1" x14ac:dyDescent="0.15">
      <c r="N13" s="133">
        <v>7</v>
      </c>
      <c r="O13" s="44" t="s">
        <v>56</v>
      </c>
      <c r="P13" s="43">
        <v>63</v>
      </c>
      <c r="Q13" s="93" t="str">
        <f t="shared" si="0"/>
        <v>B</v>
      </c>
      <c r="S13" s="157"/>
    </row>
    <row r="14" spans="1:21" ht="13.5" customHeight="1" x14ac:dyDescent="0.15">
      <c r="N14" s="133">
        <v>8</v>
      </c>
      <c r="O14" s="44" t="s">
        <v>57</v>
      </c>
      <c r="P14" s="43">
        <v>57</v>
      </c>
      <c r="Q14" s="93" t="str">
        <f t="shared" si="0"/>
        <v>B</v>
      </c>
      <c r="S14" s="157"/>
    </row>
    <row r="15" spans="1:21" ht="13.5" customHeight="1" x14ac:dyDescent="0.15">
      <c r="N15" s="133">
        <v>9</v>
      </c>
      <c r="O15" s="44" t="s">
        <v>58</v>
      </c>
      <c r="P15" s="43">
        <v>63</v>
      </c>
      <c r="Q15" s="93" t="str">
        <f t="shared" si="0"/>
        <v>B</v>
      </c>
      <c r="S15" s="157"/>
    </row>
    <row r="16" spans="1:21" ht="13.5" customHeight="1" x14ac:dyDescent="0.15">
      <c r="N16" s="133">
        <v>10</v>
      </c>
      <c r="O16" s="44" t="s">
        <v>59</v>
      </c>
      <c r="P16" s="43">
        <v>38</v>
      </c>
      <c r="Q16" s="93" t="str">
        <f t="shared" si="0"/>
        <v>C</v>
      </c>
      <c r="S16" s="157"/>
    </row>
    <row r="17" spans="6:18" ht="13.5" customHeight="1" x14ac:dyDescent="0.15">
      <c r="R17" s="26"/>
    </row>
    <row r="18" spans="6:18" ht="15" customHeight="1" thickBot="1" x14ac:dyDescent="0.2">
      <c r="P18" s="132" t="s">
        <v>209</v>
      </c>
      <c r="R18" s="26"/>
    </row>
    <row r="19" spans="6:18" ht="15" customHeight="1" x14ac:dyDescent="0.15">
      <c r="P19" s="162" t="s">
        <v>197</v>
      </c>
      <c r="Q19" s="163" t="s">
        <v>7</v>
      </c>
      <c r="R19" s="26"/>
    </row>
    <row r="20" spans="6:18" ht="15" customHeight="1" x14ac:dyDescent="0.15">
      <c r="P20" s="158">
        <v>80</v>
      </c>
      <c r="Q20" s="159" t="s">
        <v>198</v>
      </c>
      <c r="R20" s="26"/>
    </row>
    <row r="21" spans="6:18" ht="15" customHeight="1" x14ac:dyDescent="0.15">
      <c r="P21" s="158">
        <v>40</v>
      </c>
      <c r="Q21" s="159" t="s">
        <v>199</v>
      </c>
      <c r="R21" s="26"/>
    </row>
    <row r="22" spans="6:18" ht="15" customHeight="1" thickBot="1" x14ac:dyDescent="0.2">
      <c r="P22" s="160"/>
      <c r="Q22" s="161" t="s">
        <v>200</v>
      </c>
      <c r="R22" s="26"/>
    </row>
    <row r="23" spans="6:18" ht="13.5" customHeight="1" x14ac:dyDescent="0.15">
      <c r="R23" s="26"/>
    </row>
    <row r="24" spans="6:18" ht="13.5" customHeight="1" x14ac:dyDescent="0.15">
      <c r="R24" s="26"/>
    </row>
    <row r="25" spans="6:18" ht="15.75" customHeight="1" x14ac:dyDescent="0.15"/>
    <row r="26" spans="6:18" ht="15.75" customHeight="1" x14ac:dyDescent="0.15">
      <c r="F26" s="24"/>
    </row>
    <row r="27" spans="6:18" ht="15.75" customHeight="1" x14ac:dyDescent="0.15"/>
  </sheetData>
  <sheetProtection formatCells="0" formatColumns="0" formatRows="0" insertColumns="0" insertRows="0"/>
  <mergeCells count="3">
    <mergeCell ref="B5:H5"/>
    <mergeCell ref="M3:S3"/>
    <mergeCell ref="M5:S5"/>
  </mergeCells>
  <phoneticPr fontId="15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9">
    <tabColor theme="0" tint="-0.499984740745262"/>
  </sheetPr>
  <dimension ref="A1:N34"/>
  <sheetViews>
    <sheetView showGridLines="0" workbookViewId="0">
      <selection activeCell="F19" sqref="F19"/>
    </sheetView>
  </sheetViews>
  <sheetFormatPr defaultColWidth="9" defaultRowHeight="13.5" x14ac:dyDescent="0.15"/>
  <cols>
    <col min="1" max="1" width="1.875" style="32" customWidth="1"/>
    <col min="2" max="4" width="9" style="32"/>
    <col min="5" max="5" width="7.125" style="32" customWidth="1"/>
    <col min="6" max="6" width="11.5" style="32" customWidth="1"/>
    <col min="7" max="7" width="10.75" style="32" customWidth="1"/>
    <col min="8" max="8" width="11.5" style="32" customWidth="1"/>
    <col min="9" max="9" width="4.875" style="32" customWidth="1"/>
    <col min="10" max="10" width="12.25" style="32" customWidth="1"/>
    <col min="11" max="11" width="11" style="32" customWidth="1"/>
    <col min="12" max="12" width="14.375" style="32" customWidth="1"/>
    <col min="13" max="13" width="2.125" style="32" customWidth="1"/>
    <col min="14" max="16384" width="9" style="32"/>
  </cols>
  <sheetData>
    <row r="1" spans="1:14" ht="25.5" customHeight="1" x14ac:dyDescent="0.15">
      <c r="A1" s="31"/>
      <c r="B1" s="84" t="s">
        <v>99</v>
      </c>
      <c r="I1" s="33"/>
      <c r="J1" s="147" t="s">
        <v>151</v>
      </c>
      <c r="K1" s="136"/>
      <c r="L1" s="136"/>
      <c r="M1" s="136"/>
      <c r="N1" s="136"/>
    </row>
    <row r="2" spans="1:14" ht="12.75" customHeight="1" x14ac:dyDescent="0.15">
      <c r="I2" s="34"/>
      <c r="J2" s="139" t="s">
        <v>128</v>
      </c>
      <c r="K2" s="136"/>
      <c r="L2" s="136"/>
      <c r="M2" s="136"/>
      <c r="N2" s="136"/>
    </row>
    <row r="3" spans="1:14" ht="18" customHeight="1" x14ac:dyDescent="0.15">
      <c r="I3" s="34"/>
      <c r="J3" s="146" t="s">
        <v>146</v>
      </c>
      <c r="K3" s="136"/>
      <c r="L3" s="137"/>
      <c r="M3" s="136"/>
      <c r="N3" s="136"/>
    </row>
    <row r="4" spans="1:14" ht="15.75" customHeight="1" x14ac:dyDescent="0.15">
      <c r="A4"/>
      <c r="B4" s="10" t="s">
        <v>120</v>
      </c>
      <c r="C4"/>
      <c r="D4"/>
      <c r="E4"/>
      <c r="F4"/>
      <c r="G4"/>
      <c r="H4"/>
      <c r="I4" s="34"/>
      <c r="J4" s="146" t="s">
        <v>147</v>
      </c>
      <c r="K4" s="136"/>
      <c r="L4" s="144"/>
      <c r="M4" s="136"/>
      <c r="N4" s="136"/>
    </row>
    <row r="5" spans="1:14" ht="15.75" customHeight="1" x14ac:dyDescent="0.15">
      <c r="A5"/>
      <c r="B5" s="10" t="s">
        <v>22</v>
      </c>
      <c r="C5"/>
      <c r="D5"/>
      <c r="E5"/>
      <c r="F5"/>
      <c r="G5"/>
      <c r="H5"/>
      <c r="I5" s="34"/>
      <c r="J5" s="146" t="s">
        <v>148</v>
      </c>
      <c r="K5" s="136"/>
      <c r="L5" s="144"/>
      <c r="M5" s="136"/>
      <c r="N5" s="136"/>
    </row>
    <row r="6" spans="1:14" ht="15.75" customHeight="1" x14ac:dyDescent="0.15">
      <c r="B6" s="105" t="s">
        <v>23</v>
      </c>
      <c r="I6" s="34"/>
      <c r="J6" s="146" t="s">
        <v>149</v>
      </c>
      <c r="K6" s="136"/>
      <c r="L6" s="144"/>
      <c r="M6" s="136"/>
      <c r="N6" s="136"/>
    </row>
    <row r="7" spans="1:14" ht="15.75" customHeight="1" x14ac:dyDescent="0.15">
      <c r="A7" s="34"/>
      <c r="G7" s="34"/>
      <c r="H7" s="34"/>
      <c r="I7" s="34"/>
      <c r="J7" s="146" t="s">
        <v>150</v>
      </c>
      <c r="K7" s="136"/>
      <c r="L7" s="144"/>
      <c r="M7" s="136"/>
      <c r="N7" s="136"/>
    </row>
    <row r="8" spans="1:14" ht="15.75" customHeight="1" x14ac:dyDescent="0.15">
      <c r="A8" s="34"/>
      <c r="B8" t="s">
        <v>33</v>
      </c>
      <c r="C8" s="34"/>
      <c r="D8" s="34"/>
      <c r="E8" s="34"/>
      <c r="F8" s="34"/>
      <c r="G8" s="106" t="s">
        <v>146</v>
      </c>
      <c r="H8" s="39"/>
      <c r="I8" s="34"/>
      <c r="J8" s="136"/>
      <c r="K8" s="136"/>
      <c r="L8" s="136"/>
      <c r="M8" s="136"/>
      <c r="N8" s="136"/>
    </row>
    <row r="9" spans="1:14" ht="15.75" customHeight="1" x14ac:dyDescent="0.15">
      <c r="A9" s="34"/>
      <c r="B9" s="53" t="s">
        <v>24</v>
      </c>
      <c r="C9" s="34"/>
      <c r="D9" s="34"/>
      <c r="E9" s="34"/>
      <c r="F9" s="34"/>
      <c r="G9" s="106" t="s">
        <v>147</v>
      </c>
      <c r="H9" s="35"/>
      <c r="I9" s="34"/>
      <c r="J9" s="142" t="s">
        <v>89</v>
      </c>
      <c r="K9" s="136"/>
      <c r="L9" s="136"/>
      <c r="M9" s="136"/>
      <c r="N9" s="136"/>
    </row>
    <row r="10" spans="1:14" ht="15.75" customHeight="1" x14ac:dyDescent="0.15">
      <c r="A10" s="34"/>
      <c r="B10" s="53" t="s">
        <v>25</v>
      </c>
      <c r="C10" s="34"/>
      <c r="D10" s="34"/>
      <c r="E10" s="34"/>
      <c r="F10" s="34"/>
      <c r="G10" s="106" t="s">
        <v>148</v>
      </c>
      <c r="H10" s="35"/>
      <c r="I10" s="34"/>
      <c r="J10" s="397"/>
      <c r="K10" s="398"/>
      <c r="L10" s="136"/>
      <c r="M10" s="136"/>
      <c r="N10" s="136"/>
    </row>
    <row r="11" spans="1:14" ht="15.75" customHeight="1" x14ac:dyDescent="0.15">
      <c r="A11" s="34"/>
      <c r="B11" s="45" t="s">
        <v>42</v>
      </c>
      <c r="C11" s="34"/>
      <c r="D11" s="34"/>
      <c r="E11" s="34"/>
      <c r="F11" s="34"/>
      <c r="G11" s="34"/>
      <c r="H11" s="34"/>
      <c r="I11" s="34"/>
      <c r="J11" s="135"/>
      <c r="K11" s="135"/>
      <c r="L11" s="136"/>
      <c r="M11" s="136"/>
      <c r="N11" s="136"/>
    </row>
    <row r="12" spans="1:14" ht="15.75" customHeight="1" x14ac:dyDescent="0.15">
      <c r="A12" s="34"/>
      <c r="B12" s="54" t="s">
        <v>26</v>
      </c>
      <c r="C12" s="34"/>
      <c r="D12" s="34"/>
      <c r="E12" s="34"/>
      <c r="F12" s="34"/>
      <c r="G12" s="34"/>
      <c r="H12" s="34"/>
      <c r="I12" s="34"/>
      <c r="J12" s="140" t="s">
        <v>91</v>
      </c>
      <c r="K12" s="136"/>
      <c r="L12" s="136"/>
      <c r="M12" s="136"/>
      <c r="N12" s="136"/>
    </row>
    <row r="13" spans="1:14" ht="12.75" customHeight="1" x14ac:dyDescent="0.15">
      <c r="C13" s="34"/>
      <c r="D13" s="34"/>
      <c r="E13" s="34"/>
      <c r="F13" s="34"/>
      <c r="I13" s="34"/>
      <c r="J13" s="136"/>
      <c r="K13" s="136"/>
      <c r="L13" s="150" t="s">
        <v>194</v>
      </c>
      <c r="M13" s="136"/>
      <c r="N13" s="136"/>
    </row>
    <row r="14" spans="1:14" ht="15.75" customHeight="1" x14ac:dyDescent="0.15">
      <c r="A14" s="34"/>
      <c r="B14" t="s">
        <v>34</v>
      </c>
      <c r="C14" s="34"/>
      <c r="D14" s="34"/>
      <c r="E14" s="34"/>
      <c r="F14" s="34"/>
      <c r="G14" s="34"/>
      <c r="H14" s="34"/>
      <c r="I14" s="34"/>
      <c r="J14" s="138" t="s">
        <v>27</v>
      </c>
      <c r="K14" s="138" t="s">
        <v>28</v>
      </c>
      <c r="L14" s="137"/>
      <c r="M14" s="136"/>
      <c r="N14" s="148"/>
    </row>
    <row r="15" spans="1:14" ht="15.75" customHeight="1" x14ac:dyDescent="0.15">
      <c r="A15" s="34"/>
      <c r="B15" s="53" t="s">
        <v>24</v>
      </c>
      <c r="C15" s="34"/>
      <c r="D15" s="34"/>
      <c r="E15" s="34"/>
      <c r="F15" s="34"/>
      <c r="G15" s="34"/>
      <c r="H15" s="34"/>
      <c r="I15" s="34"/>
      <c r="J15" s="138" t="s">
        <v>32</v>
      </c>
      <c r="K15" s="138" t="s">
        <v>29</v>
      </c>
      <c r="L15" s="145"/>
      <c r="M15" s="136"/>
      <c r="N15" s="136"/>
    </row>
    <row r="16" spans="1:14" ht="15.75" customHeight="1" x14ac:dyDescent="0.15">
      <c r="A16" s="34"/>
      <c r="B16" s="53" t="s">
        <v>25</v>
      </c>
      <c r="C16" s="34"/>
      <c r="D16" s="34"/>
      <c r="E16" s="34"/>
      <c r="F16" s="34"/>
      <c r="G16" s="34"/>
      <c r="H16" s="34"/>
      <c r="I16" s="34"/>
      <c r="J16" s="138" t="s">
        <v>30</v>
      </c>
      <c r="K16" s="138" t="s">
        <v>31</v>
      </c>
      <c r="L16" s="145"/>
      <c r="M16" s="136"/>
      <c r="N16" s="136"/>
    </row>
    <row r="17" spans="1:14" ht="15.75" customHeight="1" x14ac:dyDescent="0.15">
      <c r="A17" s="34"/>
      <c r="B17" s="53" t="s">
        <v>35</v>
      </c>
      <c r="C17" s="34"/>
      <c r="D17" s="34"/>
      <c r="E17" s="34"/>
      <c r="F17" s="38" t="s">
        <v>27</v>
      </c>
      <c r="G17" s="38" t="s">
        <v>28</v>
      </c>
      <c r="H17" s="69"/>
      <c r="I17" s="34"/>
      <c r="J17" s="132"/>
      <c r="K17" s="132"/>
      <c r="L17" s="132"/>
      <c r="M17" s="136"/>
      <c r="N17" s="136"/>
    </row>
    <row r="18" spans="1:14" ht="15.75" customHeight="1" x14ac:dyDescent="0.15">
      <c r="A18" s="34"/>
      <c r="B18" s="53" t="s">
        <v>36</v>
      </c>
      <c r="C18" s="34"/>
      <c r="D18" s="34"/>
      <c r="E18" s="34"/>
      <c r="F18" s="38" t="s">
        <v>32</v>
      </c>
      <c r="G18" s="38" t="s">
        <v>29</v>
      </c>
      <c r="H18" s="83"/>
      <c r="I18" s="34"/>
      <c r="J18" s="140" t="s">
        <v>92</v>
      </c>
      <c r="K18" s="136"/>
      <c r="L18" s="136"/>
      <c r="M18" s="136"/>
      <c r="N18" s="136"/>
    </row>
    <row r="19" spans="1:14" ht="15.75" customHeight="1" x14ac:dyDescent="0.15">
      <c r="A19" s="34"/>
      <c r="B19" s="45" t="s">
        <v>41</v>
      </c>
      <c r="C19" s="34"/>
      <c r="D19" s="34"/>
      <c r="E19" s="34"/>
      <c r="F19" s="34"/>
      <c r="G19" s="34"/>
      <c r="H19" s="34"/>
      <c r="I19" s="34"/>
      <c r="J19" s="141"/>
      <c r="K19" s="136"/>
      <c r="L19" s="149" t="s">
        <v>193</v>
      </c>
      <c r="M19" s="136"/>
      <c r="N19" s="136"/>
    </row>
    <row r="20" spans="1:14" ht="15.75" customHeight="1" x14ac:dyDescent="0.15">
      <c r="A20" s="34"/>
      <c r="C20" s="34"/>
      <c r="D20" s="34"/>
      <c r="E20" s="34"/>
      <c r="F20" s="34"/>
      <c r="G20" s="34"/>
      <c r="H20" s="34"/>
      <c r="I20" s="34"/>
      <c r="J20" s="138" t="s">
        <v>27</v>
      </c>
      <c r="K20" s="138" t="s">
        <v>28</v>
      </c>
      <c r="L20" s="143"/>
      <c r="M20" s="136"/>
      <c r="N20" s="136"/>
    </row>
    <row r="21" spans="1:14" ht="15.75" customHeight="1" x14ac:dyDescent="0.15">
      <c r="A21" s="34"/>
      <c r="B21" s="54" t="s">
        <v>37</v>
      </c>
      <c r="C21" s="34"/>
      <c r="D21" s="34"/>
      <c r="E21" s="34"/>
      <c r="F21" s="34"/>
      <c r="G21" s="34"/>
      <c r="H21" s="34"/>
      <c r="I21" s="34"/>
      <c r="J21" s="138" t="s">
        <v>32</v>
      </c>
      <c r="K21" s="138" t="s">
        <v>29</v>
      </c>
      <c r="L21" s="145"/>
      <c r="M21" s="136"/>
      <c r="N21" s="136"/>
    </row>
    <row r="22" spans="1:14" ht="15.75" customHeight="1" x14ac:dyDescent="0.15">
      <c r="A22" s="34"/>
      <c r="C22" s="34"/>
      <c r="D22" s="34"/>
      <c r="E22" s="34"/>
      <c r="F22" s="38" t="s">
        <v>27</v>
      </c>
      <c r="G22" s="38" t="s">
        <v>28</v>
      </c>
      <c r="H22" s="76"/>
      <c r="I22" s="34"/>
      <c r="J22" s="138" t="s">
        <v>30</v>
      </c>
      <c r="K22" s="138" t="s">
        <v>31</v>
      </c>
      <c r="L22" s="145"/>
      <c r="M22" s="136"/>
      <c r="N22" s="136"/>
    </row>
    <row r="23" spans="1:14" ht="15.75" customHeight="1" x14ac:dyDescent="0.15">
      <c r="F23" s="38" t="s">
        <v>32</v>
      </c>
      <c r="G23" s="38" t="s">
        <v>29</v>
      </c>
      <c r="H23" s="83"/>
      <c r="I23" s="34"/>
      <c r="J23" s="136"/>
      <c r="K23" s="136"/>
      <c r="L23" s="136"/>
      <c r="M23" s="136"/>
      <c r="N23" s="136"/>
    </row>
    <row r="24" spans="1:14" ht="15.75" customHeight="1" x14ac:dyDescent="0.15">
      <c r="A24"/>
      <c r="B24"/>
      <c r="C24"/>
      <c r="D24"/>
      <c r="E24"/>
      <c r="F24"/>
      <c r="I24" s="34"/>
      <c r="J24" s="136"/>
      <c r="K24" s="136"/>
      <c r="L24" s="136"/>
      <c r="M24" s="136"/>
      <c r="N24" s="136"/>
    </row>
    <row r="25" spans="1:14" ht="15.75" customHeight="1" x14ac:dyDescent="0.15">
      <c r="A25"/>
      <c r="B25"/>
      <c r="C25"/>
      <c r="D25"/>
      <c r="E25"/>
      <c r="I25" s="34"/>
      <c r="J25" s="136"/>
      <c r="K25" s="136"/>
      <c r="L25" s="136"/>
      <c r="M25" s="136"/>
      <c r="N25" s="136"/>
    </row>
    <row r="26" spans="1:14" ht="15.75" customHeight="1" x14ac:dyDescent="0.15">
      <c r="I26" s="34"/>
    </row>
    <row r="27" spans="1:14" ht="15.75" customHeight="1" x14ac:dyDescent="0.15">
      <c r="I27" s="34"/>
    </row>
    <row r="28" spans="1:14" ht="15.75" customHeight="1" x14ac:dyDescent="0.15">
      <c r="I28" s="34"/>
    </row>
    <row r="29" spans="1:14" ht="15.75" customHeight="1" x14ac:dyDescent="0.15">
      <c r="I29" s="34"/>
    </row>
    <row r="30" spans="1:14" ht="15.75" customHeight="1" x14ac:dyDescent="0.15">
      <c r="I30" s="34"/>
    </row>
    <row r="31" spans="1:14" ht="15.75" customHeight="1" x14ac:dyDescent="0.15">
      <c r="I31" s="34"/>
    </row>
    <row r="32" spans="1:14" ht="15.75" customHeight="1" x14ac:dyDescent="0.15"/>
    <row r="33" ht="15.75" customHeight="1" x14ac:dyDescent="0.15"/>
    <row r="34" ht="15.75" customHeight="1" x14ac:dyDescent="0.15"/>
  </sheetData>
  <mergeCells count="1">
    <mergeCell ref="J10:K10"/>
  </mergeCells>
  <phoneticPr fontId="15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I55"/>
  <sheetViews>
    <sheetView showGridLines="0" workbookViewId="0"/>
  </sheetViews>
  <sheetFormatPr defaultColWidth="9" defaultRowHeight="13.5" x14ac:dyDescent="0.15"/>
  <cols>
    <col min="1" max="1" width="3.75" style="221" customWidth="1"/>
    <col min="2" max="2" width="12.875" style="221" customWidth="1"/>
    <col min="3" max="3" width="7.375" style="222" customWidth="1"/>
    <col min="4" max="4" width="12.5" style="221" customWidth="1"/>
    <col min="5" max="5" width="16.875" style="221" customWidth="1"/>
    <col min="6" max="6" width="12.5" style="221" customWidth="1"/>
    <col min="7" max="7" width="15.625" style="221" customWidth="1"/>
    <col min="8" max="8" width="12.5" style="221" customWidth="1"/>
    <col min="9" max="16384" width="9" style="221"/>
  </cols>
  <sheetData>
    <row r="1" spans="1:8" x14ac:dyDescent="0.15">
      <c r="A1" s="221" t="s">
        <v>547</v>
      </c>
    </row>
    <row r="3" spans="1:8" ht="6" customHeight="1" x14ac:dyDescent="0.15">
      <c r="B3" s="223"/>
      <c r="C3" s="224"/>
      <c r="D3" s="225"/>
      <c r="E3" s="225"/>
      <c r="F3" s="225"/>
      <c r="G3" s="225"/>
      <c r="H3" s="226"/>
    </row>
    <row r="4" spans="1:8" x14ac:dyDescent="0.15">
      <c r="B4" s="227" t="s">
        <v>548</v>
      </c>
      <c r="C4" s="228"/>
      <c r="D4" s="229"/>
      <c r="E4" s="228"/>
      <c r="F4" s="228"/>
      <c r="G4" s="228"/>
      <c r="H4" s="230"/>
    </row>
    <row r="5" spans="1:8" x14ac:dyDescent="0.15">
      <c r="B5" s="231" t="s">
        <v>549</v>
      </c>
      <c r="C5" s="228"/>
      <c r="D5" s="229"/>
      <c r="E5" s="232"/>
      <c r="F5" s="233" t="s">
        <v>550</v>
      </c>
      <c r="G5" s="228"/>
      <c r="H5" s="230"/>
    </row>
    <row r="6" spans="1:8" x14ac:dyDescent="0.15">
      <c r="B6" s="231" t="s">
        <v>551</v>
      </c>
      <c r="C6" s="228"/>
      <c r="D6" s="229"/>
      <c r="E6" s="232"/>
      <c r="F6" s="234" t="s">
        <v>550</v>
      </c>
      <c r="G6" s="228"/>
      <c r="H6" s="230"/>
    </row>
    <row r="7" spans="1:8" x14ac:dyDescent="0.15">
      <c r="B7" s="231" t="s">
        <v>552</v>
      </c>
      <c r="C7" s="228"/>
      <c r="D7" s="229"/>
      <c r="E7" s="232"/>
      <c r="F7" s="234" t="s">
        <v>553</v>
      </c>
      <c r="G7" s="228"/>
      <c r="H7" s="230"/>
    </row>
    <row r="8" spans="1:8" x14ac:dyDescent="0.15">
      <c r="B8" s="231" t="s">
        <v>554</v>
      </c>
      <c r="C8" s="228"/>
      <c r="D8" s="229"/>
      <c r="E8" s="232"/>
      <c r="F8" s="234" t="s">
        <v>555</v>
      </c>
      <c r="G8" s="228"/>
      <c r="H8" s="230"/>
    </row>
    <row r="9" spans="1:8" x14ac:dyDescent="0.15">
      <c r="B9" s="231" t="s">
        <v>556</v>
      </c>
      <c r="C9" s="228"/>
      <c r="D9" s="229"/>
      <c r="E9" s="232"/>
      <c r="F9" s="234" t="s">
        <v>555</v>
      </c>
      <c r="G9" s="228"/>
      <c r="H9" s="230"/>
    </row>
    <row r="10" spans="1:8" x14ac:dyDescent="0.15">
      <c r="B10" s="231"/>
      <c r="C10" s="228"/>
      <c r="D10" s="229"/>
      <c r="E10" s="235"/>
      <c r="F10" s="234"/>
      <c r="G10" s="228"/>
      <c r="H10" s="230"/>
    </row>
    <row r="11" spans="1:8" x14ac:dyDescent="0.15">
      <c r="B11" s="367" t="s">
        <v>773</v>
      </c>
      <c r="C11" s="228"/>
      <c r="D11" s="229"/>
      <c r="E11" s="235"/>
      <c r="F11" s="234"/>
      <c r="G11" s="228"/>
      <c r="H11" s="230"/>
    </row>
    <row r="12" spans="1:8" x14ac:dyDescent="0.15">
      <c r="B12" s="368" t="s">
        <v>774</v>
      </c>
      <c r="C12" s="228"/>
      <c r="D12" s="229"/>
      <c r="E12" s="235"/>
      <c r="F12" s="234"/>
      <c r="G12" s="228"/>
      <c r="H12" s="230"/>
    </row>
    <row r="13" spans="1:8" x14ac:dyDescent="0.15">
      <c r="B13" s="231"/>
      <c r="C13" s="228"/>
      <c r="D13" s="229"/>
      <c r="E13" s="235"/>
      <c r="F13" s="234"/>
      <c r="G13" s="228"/>
      <c r="H13" s="230"/>
    </row>
    <row r="14" spans="1:8" x14ac:dyDescent="0.15">
      <c r="B14" s="227" t="s">
        <v>557</v>
      </c>
      <c r="C14" s="228"/>
      <c r="D14" s="229"/>
      <c r="E14" s="228"/>
      <c r="F14" s="228"/>
      <c r="G14" s="228"/>
      <c r="H14" s="230"/>
    </row>
    <row r="15" spans="1:8" x14ac:dyDescent="0.15">
      <c r="B15" s="227" t="s">
        <v>558</v>
      </c>
      <c r="C15" s="228"/>
      <c r="D15" s="229"/>
      <c r="E15" s="228"/>
      <c r="F15" s="228"/>
      <c r="G15" s="228"/>
      <c r="H15" s="230"/>
    </row>
    <row r="16" spans="1:8" ht="6" customHeight="1" x14ac:dyDescent="0.15">
      <c r="B16" s="236"/>
      <c r="C16" s="237"/>
      <c r="D16" s="238"/>
      <c r="E16" s="238"/>
      <c r="F16" s="238"/>
      <c r="G16" s="239"/>
      <c r="H16" s="239"/>
    </row>
    <row r="17" spans="1:9" ht="14.25" thickBot="1" x14ac:dyDescent="0.2">
      <c r="C17" s="221"/>
    </row>
    <row r="18" spans="1:9" s="222" customFormat="1" ht="41.25" thickBot="1" x14ac:dyDescent="0.2">
      <c r="A18" s="240" t="s">
        <v>559</v>
      </c>
      <c r="B18" s="241" t="s">
        <v>269</v>
      </c>
      <c r="C18" s="242" t="s">
        <v>279</v>
      </c>
      <c r="D18" s="243" t="s">
        <v>560</v>
      </c>
      <c r="E18" s="244" t="s">
        <v>771</v>
      </c>
      <c r="F18" s="243" t="s">
        <v>561</v>
      </c>
      <c r="G18" s="244" t="s">
        <v>772</v>
      </c>
      <c r="H18" s="244" t="s">
        <v>770</v>
      </c>
    </row>
    <row r="19" spans="1:9" ht="15" customHeight="1" thickTop="1" x14ac:dyDescent="0.15">
      <c r="A19" s="245">
        <v>1</v>
      </c>
      <c r="B19" s="246" t="s">
        <v>562</v>
      </c>
      <c r="C19" s="247" t="s">
        <v>563</v>
      </c>
      <c r="D19" s="248" t="s">
        <v>564</v>
      </c>
      <c r="E19" s="364">
        <v>2</v>
      </c>
      <c r="F19" s="248" t="s">
        <v>565</v>
      </c>
      <c r="G19" s="364">
        <v>1</v>
      </c>
      <c r="H19" s="369"/>
      <c r="I19" s="222"/>
    </row>
    <row r="20" spans="1:9" ht="15" customHeight="1" x14ac:dyDescent="0.15">
      <c r="A20" s="250">
        <v>2</v>
      </c>
      <c r="B20" s="251" t="s">
        <v>566</v>
      </c>
      <c r="C20" s="252" t="s">
        <v>293</v>
      </c>
      <c r="D20" s="253" t="s">
        <v>564</v>
      </c>
      <c r="E20" s="364">
        <v>1</v>
      </c>
      <c r="F20" s="253" t="s">
        <v>565</v>
      </c>
      <c r="G20" s="366">
        <v>0.5</v>
      </c>
      <c r="H20" s="254"/>
      <c r="I20" s="222"/>
    </row>
    <row r="21" spans="1:9" ht="15" customHeight="1" x14ac:dyDescent="0.15">
      <c r="A21" s="250">
        <v>3</v>
      </c>
      <c r="B21" s="251" t="s">
        <v>567</v>
      </c>
      <c r="C21" s="252" t="s">
        <v>293</v>
      </c>
      <c r="D21" s="253" t="s">
        <v>568</v>
      </c>
      <c r="E21" s="364">
        <v>0</v>
      </c>
      <c r="F21" s="253" t="s">
        <v>569</v>
      </c>
      <c r="G21" s="364"/>
      <c r="H21" s="249"/>
      <c r="I21" s="222"/>
    </row>
    <row r="22" spans="1:9" ht="15" customHeight="1" x14ac:dyDescent="0.15">
      <c r="A22" s="250">
        <v>4</v>
      </c>
      <c r="B22" s="251" t="s">
        <v>570</v>
      </c>
      <c r="C22" s="252" t="s">
        <v>563</v>
      </c>
      <c r="D22" s="253" t="s">
        <v>568</v>
      </c>
      <c r="E22" s="364">
        <v>0</v>
      </c>
      <c r="F22" s="253" t="s">
        <v>569</v>
      </c>
      <c r="G22" s="364"/>
      <c r="H22" s="249"/>
      <c r="I22" s="222"/>
    </row>
    <row r="23" spans="1:9" ht="15" customHeight="1" x14ac:dyDescent="0.15">
      <c r="A23" s="250">
        <v>5</v>
      </c>
      <c r="B23" s="251" t="s">
        <v>571</v>
      </c>
      <c r="C23" s="252" t="s">
        <v>293</v>
      </c>
      <c r="D23" s="253" t="s">
        <v>564</v>
      </c>
      <c r="E23" s="364">
        <v>0.5</v>
      </c>
      <c r="F23" s="253" t="s">
        <v>569</v>
      </c>
      <c r="G23" s="366"/>
      <c r="H23" s="255"/>
      <c r="I23" s="222"/>
    </row>
    <row r="24" spans="1:9" ht="15" customHeight="1" x14ac:dyDescent="0.15">
      <c r="A24" s="250">
        <v>6</v>
      </c>
      <c r="B24" s="251" t="s">
        <v>572</v>
      </c>
      <c r="C24" s="252" t="s">
        <v>563</v>
      </c>
      <c r="D24" s="253" t="s">
        <v>564</v>
      </c>
      <c r="E24" s="364">
        <v>3</v>
      </c>
      <c r="F24" s="253" t="s">
        <v>565</v>
      </c>
      <c r="G24" s="366">
        <v>1</v>
      </c>
      <c r="H24" s="254"/>
      <c r="I24" s="222"/>
    </row>
    <row r="25" spans="1:9" ht="15" customHeight="1" x14ac:dyDescent="0.15">
      <c r="A25" s="250">
        <v>7</v>
      </c>
      <c r="B25" s="251" t="s">
        <v>573</v>
      </c>
      <c r="C25" s="252" t="s">
        <v>293</v>
      </c>
      <c r="D25" s="253" t="s">
        <v>568</v>
      </c>
      <c r="E25" s="364">
        <v>0</v>
      </c>
      <c r="F25" s="253" t="s">
        <v>569</v>
      </c>
      <c r="G25" s="366"/>
      <c r="H25" s="255"/>
      <c r="I25" s="222"/>
    </row>
    <row r="26" spans="1:9" ht="15" customHeight="1" x14ac:dyDescent="0.15">
      <c r="A26" s="250">
        <v>8</v>
      </c>
      <c r="B26" s="251" t="s">
        <v>574</v>
      </c>
      <c r="C26" s="252" t="s">
        <v>563</v>
      </c>
      <c r="D26" s="253" t="s">
        <v>564</v>
      </c>
      <c r="E26" s="364">
        <v>0.5</v>
      </c>
      <c r="F26" s="253" t="s">
        <v>569</v>
      </c>
      <c r="G26" s="366"/>
      <c r="H26" s="255"/>
      <c r="I26" s="222"/>
    </row>
    <row r="27" spans="1:9" ht="15" customHeight="1" x14ac:dyDescent="0.15">
      <c r="A27" s="250">
        <v>9</v>
      </c>
      <c r="B27" s="251" t="s">
        <v>575</v>
      </c>
      <c r="C27" s="252" t="s">
        <v>293</v>
      </c>
      <c r="D27" s="253" t="s">
        <v>568</v>
      </c>
      <c r="E27" s="364">
        <v>0</v>
      </c>
      <c r="F27" s="253" t="s">
        <v>569</v>
      </c>
      <c r="G27" s="366"/>
      <c r="H27" s="255"/>
      <c r="I27" s="222"/>
    </row>
    <row r="28" spans="1:9" ht="15" customHeight="1" x14ac:dyDescent="0.15">
      <c r="A28" s="250">
        <v>10</v>
      </c>
      <c r="B28" s="251" t="s">
        <v>576</v>
      </c>
      <c r="C28" s="252" t="s">
        <v>563</v>
      </c>
      <c r="D28" s="248" t="s">
        <v>564</v>
      </c>
      <c r="E28" s="364">
        <v>1.5</v>
      </c>
      <c r="F28" s="253" t="s">
        <v>569</v>
      </c>
      <c r="G28" s="366"/>
      <c r="H28" s="255"/>
      <c r="I28" s="222"/>
    </row>
    <row r="29" spans="1:9" ht="15" customHeight="1" x14ac:dyDescent="0.15">
      <c r="A29" s="250">
        <v>11</v>
      </c>
      <c r="B29" s="251" t="s">
        <v>577</v>
      </c>
      <c r="C29" s="252" t="s">
        <v>293</v>
      </c>
      <c r="D29" s="248" t="s">
        <v>564</v>
      </c>
      <c r="E29" s="364">
        <v>4</v>
      </c>
      <c r="F29" s="253" t="s">
        <v>565</v>
      </c>
      <c r="G29" s="366">
        <v>1.5</v>
      </c>
      <c r="H29" s="254"/>
      <c r="I29" s="222"/>
    </row>
    <row r="30" spans="1:9" ht="15" customHeight="1" x14ac:dyDescent="0.15">
      <c r="A30" s="250">
        <v>12</v>
      </c>
      <c r="B30" s="251" t="s">
        <v>578</v>
      </c>
      <c r="C30" s="252" t="s">
        <v>563</v>
      </c>
      <c r="D30" s="253" t="s">
        <v>568</v>
      </c>
      <c r="E30" s="364">
        <v>0</v>
      </c>
      <c r="F30" s="253" t="s">
        <v>569</v>
      </c>
      <c r="G30" s="366"/>
      <c r="H30" s="255"/>
      <c r="I30" s="222"/>
    </row>
    <row r="31" spans="1:9" ht="15" customHeight="1" x14ac:dyDescent="0.15">
      <c r="A31" s="250">
        <v>13</v>
      </c>
      <c r="B31" s="251" t="s">
        <v>579</v>
      </c>
      <c r="C31" s="252" t="s">
        <v>293</v>
      </c>
      <c r="D31" s="253" t="s">
        <v>568</v>
      </c>
      <c r="E31" s="364">
        <v>0</v>
      </c>
      <c r="F31" s="253" t="s">
        <v>569</v>
      </c>
      <c r="G31" s="366"/>
      <c r="H31" s="255"/>
      <c r="I31" s="222"/>
    </row>
    <row r="32" spans="1:9" ht="15" customHeight="1" x14ac:dyDescent="0.15">
      <c r="A32" s="250">
        <v>14</v>
      </c>
      <c r="B32" s="251" t="s">
        <v>580</v>
      </c>
      <c r="C32" s="252" t="s">
        <v>293</v>
      </c>
      <c r="D32" s="248"/>
      <c r="E32" s="364"/>
      <c r="F32" s="253"/>
      <c r="G32" s="366"/>
      <c r="H32" s="255"/>
      <c r="I32" s="222"/>
    </row>
    <row r="33" spans="1:9" ht="15" customHeight="1" x14ac:dyDescent="0.15">
      <c r="A33" s="250">
        <v>15</v>
      </c>
      <c r="B33" s="251" t="s">
        <v>581</v>
      </c>
      <c r="C33" s="252" t="s">
        <v>293</v>
      </c>
      <c r="D33" s="253" t="s">
        <v>568</v>
      </c>
      <c r="E33" s="364">
        <v>0</v>
      </c>
      <c r="F33" s="253" t="s">
        <v>569</v>
      </c>
      <c r="G33" s="366"/>
      <c r="H33" s="255"/>
      <c r="I33" s="222"/>
    </row>
    <row r="34" spans="1:9" ht="15" customHeight="1" x14ac:dyDescent="0.15">
      <c r="A34" s="250">
        <v>16</v>
      </c>
      <c r="B34" s="251" t="s">
        <v>582</v>
      </c>
      <c r="C34" s="252" t="s">
        <v>583</v>
      </c>
      <c r="D34" s="248" t="s">
        <v>564</v>
      </c>
      <c r="E34" s="364">
        <v>1</v>
      </c>
      <c r="F34" s="253" t="s">
        <v>569</v>
      </c>
      <c r="G34" s="366"/>
      <c r="H34" s="255"/>
      <c r="I34" s="222"/>
    </row>
    <row r="35" spans="1:9" ht="15" customHeight="1" x14ac:dyDescent="0.15">
      <c r="A35" s="250">
        <v>17</v>
      </c>
      <c r="B35" s="251" t="s">
        <v>584</v>
      </c>
      <c r="C35" s="252" t="s">
        <v>293</v>
      </c>
      <c r="D35" s="248" t="s">
        <v>564</v>
      </c>
      <c r="E35" s="364">
        <v>3.5</v>
      </c>
      <c r="F35" s="253" t="s">
        <v>565</v>
      </c>
      <c r="G35" s="366">
        <v>0.5</v>
      </c>
      <c r="H35" s="254"/>
      <c r="I35" s="222"/>
    </row>
    <row r="36" spans="1:9" ht="15" customHeight="1" x14ac:dyDescent="0.15">
      <c r="A36" s="250">
        <v>18</v>
      </c>
      <c r="B36" s="251" t="s">
        <v>585</v>
      </c>
      <c r="C36" s="252" t="s">
        <v>563</v>
      </c>
      <c r="D36" s="253" t="s">
        <v>586</v>
      </c>
      <c r="E36" s="364">
        <v>0</v>
      </c>
      <c r="F36" s="253" t="s">
        <v>569</v>
      </c>
      <c r="G36" s="366"/>
      <c r="H36" s="255"/>
      <c r="I36" s="222"/>
    </row>
    <row r="37" spans="1:9" ht="15" customHeight="1" x14ac:dyDescent="0.15">
      <c r="A37" s="250">
        <v>19</v>
      </c>
      <c r="B37" s="251" t="s">
        <v>587</v>
      </c>
      <c r="C37" s="252" t="s">
        <v>293</v>
      </c>
      <c r="D37" s="253" t="s">
        <v>568</v>
      </c>
      <c r="E37" s="364">
        <v>0</v>
      </c>
      <c r="F37" s="253" t="s">
        <v>569</v>
      </c>
      <c r="G37" s="366"/>
      <c r="H37" s="255"/>
      <c r="I37" s="222"/>
    </row>
    <row r="38" spans="1:9" ht="15" customHeight="1" x14ac:dyDescent="0.15">
      <c r="A38" s="250">
        <v>20</v>
      </c>
      <c r="B38" s="251" t="s">
        <v>588</v>
      </c>
      <c r="C38" s="252" t="s">
        <v>563</v>
      </c>
      <c r="D38" s="248" t="s">
        <v>564</v>
      </c>
      <c r="E38" s="364">
        <v>2</v>
      </c>
      <c r="F38" s="253" t="s">
        <v>565</v>
      </c>
      <c r="G38" s="366">
        <v>1</v>
      </c>
      <c r="H38" s="254"/>
      <c r="I38" s="222"/>
    </row>
    <row r="39" spans="1:9" ht="15" customHeight="1" x14ac:dyDescent="0.15">
      <c r="A39" s="250">
        <v>21</v>
      </c>
      <c r="B39" s="251" t="s">
        <v>589</v>
      </c>
      <c r="C39" s="252" t="s">
        <v>563</v>
      </c>
      <c r="D39" s="248" t="s">
        <v>564</v>
      </c>
      <c r="E39" s="364">
        <v>1</v>
      </c>
      <c r="F39" s="253" t="s">
        <v>565</v>
      </c>
      <c r="G39" s="366">
        <v>0.5</v>
      </c>
      <c r="H39" s="254"/>
      <c r="I39" s="222"/>
    </row>
    <row r="40" spans="1:9" ht="15" customHeight="1" x14ac:dyDescent="0.15">
      <c r="A40" s="250">
        <v>22</v>
      </c>
      <c r="B40" s="251" t="s">
        <v>590</v>
      </c>
      <c r="C40" s="252" t="s">
        <v>293</v>
      </c>
      <c r="D40" s="253" t="s">
        <v>568</v>
      </c>
      <c r="E40" s="364">
        <v>0</v>
      </c>
      <c r="F40" s="253" t="s">
        <v>569</v>
      </c>
      <c r="G40" s="366"/>
      <c r="H40" s="255"/>
      <c r="I40" s="222"/>
    </row>
    <row r="41" spans="1:9" ht="15" customHeight="1" x14ac:dyDescent="0.15">
      <c r="A41" s="250">
        <v>23</v>
      </c>
      <c r="B41" s="251" t="s">
        <v>591</v>
      </c>
      <c r="C41" s="252" t="s">
        <v>563</v>
      </c>
      <c r="D41" s="248" t="s">
        <v>564</v>
      </c>
      <c r="E41" s="364">
        <v>5</v>
      </c>
      <c r="F41" s="253" t="s">
        <v>565</v>
      </c>
      <c r="G41" s="366">
        <v>2.5</v>
      </c>
      <c r="H41" s="254"/>
      <c r="I41" s="222"/>
    </row>
    <row r="42" spans="1:9" ht="15" customHeight="1" x14ac:dyDescent="0.15">
      <c r="A42" s="250">
        <v>24</v>
      </c>
      <c r="B42" s="251" t="s">
        <v>592</v>
      </c>
      <c r="C42" s="252" t="s">
        <v>583</v>
      </c>
      <c r="D42" s="253" t="s">
        <v>568</v>
      </c>
      <c r="E42" s="364">
        <v>0</v>
      </c>
      <c r="F42" s="253" t="s">
        <v>569</v>
      </c>
      <c r="G42" s="366"/>
      <c r="H42" s="255"/>
      <c r="I42" s="222"/>
    </row>
    <row r="43" spans="1:9" ht="15" customHeight="1" x14ac:dyDescent="0.15">
      <c r="A43" s="250">
        <v>25</v>
      </c>
      <c r="B43" s="251" t="s">
        <v>593</v>
      </c>
      <c r="C43" s="252" t="s">
        <v>293</v>
      </c>
      <c r="D43" s="248" t="s">
        <v>564</v>
      </c>
      <c r="E43" s="364">
        <v>2</v>
      </c>
      <c r="F43" s="253" t="s">
        <v>565</v>
      </c>
      <c r="G43" s="366">
        <v>0.5</v>
      </c>
      <c r="H43" s="254"/>
      <c r="I43" s="222"/>
    </row>
    <row r="44" spans="1:9" ht="15" customHeight="1" x14ac:dyDescent="0.15">
      <c r="A44" s="250">
        <v>26</v>
      </c>
      <c r="B44" s="251" t="s">
        <v>594</v>
      </c>
      <c r="C44" s="252" t="s">
        <v>293</v>
      </c>
      <c r="D44" s="248" t="s">
        <v>595</v>
      </c>
      <c r="E44" s="364">
        <v>2</v>
      </c>
      <c r="F44" s="253" t="s">
        <v>569</v>
      </c>
      <c r="G44" s="366"/>
      <c r="H44" s="255"/>
      <c r="I44" s="222"/>
    </row>
    <row r="45" spans="1:9" ht="15" customHeight="1" x14ac:dyDescent="0.15">
      <c r="A45" s="250">
        <v>27</v>
      </c>
      <c r="B45" s="251" t="s">
        <v>596</v>
      </c>
      <c r="C45" s="252" t="s">
        <v>563</v>
      </c>
      <c r="D45" s="248" t="s">
        <v>595</v>
      </c>
      <c r="E45" s="364">
        <v>1</v>
      </c>
      <c r="F45" s="253" t="s">
        <v>565</v>
      </c>
      <c r="G45" s="366">
        <v>0</v>
      </c>
      <c r="H45" s="254"/>
      <c r="I45" s="222"/>
    </row>
    <row r="46" spans="1:9" ht="15" customHeight="1" x14ac:dyDescent="0.15">
      <c r="A46" s="250">
        <v>28</v>
      </c>
      <c r="B46" s="251" t="s">
        <v>597</v>
      </c>
      <c r="C46" s="252" t="s">
        <v>563</v>
      </c>
      <c r="D46" s="253" t="s">
        <v>586</v>
      </c>
      <c r="E46" s="364">
        <v>0</v>
      </c>
      <c r="F46" s="253" t="s">
        <v>569</v>
      </c>
      <c r="G46" s="366"/>
      <c r="H46" s="255"/>
      <c r="I46" s="222"/>
    </row>
    <row r="47" spans="1:9" ht="15" customHeight="1" x14ac:dyDescent="0.15">
      <c r="A47" s="250">
        <v>29</v>
      </c>
      <c r="B47" s="251" t="s">
        <v>598</v>
      </c>
      <c r="C47" s="252" t="s">
        <v>293</v>
      </c>
      <c r="D47" s="248" t="s">
        <v>564</v>
      </c>
      <c r="E47" s="364">
        <v>0.5</v>
      </c>
      <c r="F47" s="253" t="s">
        <v>569</v>
      </c>
      <c r="G47" s="366"/>
      <c r="H47" s="255"/>
      <c r="I47" s="222"/>
    </row>
    <row r="48" spans="1:9" ht="15" customHeight="1" x14ac:dyDescent="0.15">
      <c r="A48" s="250">
        <v>30</v>
      </c>
      <c r="B48" s="251" t="s">
        <v>599</v>
      </c>
      <c r="C48" s="252" t="s">
        <v>293</v>
      </c>
      <c r="D48" s="253" t="s">
        <v>568</v>
      </c>
      <c r="E48" s="364">
        <v>0</v>
      </c>
      <c r="F48" s="253" t="s">
        <v>569</v>
      </c>
      <c r="G48" s="366"/>
      <c r="H48" s="255"/>
      <c r="I48" s="222"/>
    </row>
    <row r="49" spans="1:9" ht="15" customHeight="1" x14ac:dyDescent="0.15">
      <c r="A49" s="250">
        <v>31</v>
      </c>
      <c r="B49" s="251" t="s">
        <v>600</v>
      </c>
      <c r="C49" s="252" t="s">
        <v>563</v>
      </c>
      <c r="D49" s="248" t="s">
        <v>564</v>
      </c>
      <c r="E49" s="364">
        <v>1.5</v>
      </c>
      <c r="F49" s="253" t="s">
        <v>565</v>
      </c>
      <c r="G49" s="366">
        <v>0.5</v>
      </c>
      <c r="H49" s="254"/>
      <c r="I49" s="222"/>
    </row>
    <row r="50" spans="1:9" ht="15" customHeight="1" x14ac:dyDescent="0.15">
      <c r="A50" s="250">
        <v>32</v>
      </c>
      <c r="B50" s="251" t="s">
        <v>601</v>
      </c>
      <c r="C50" s="252" t="s">
        <v>293</v>
      </c>
      <c r="D50" s="253"/>
      <c r="E50" s="364"/>
      <c r="F50" s="253"/>
      <c r="G50" s="366"/>
      <c r="H50" s="255"/>
      <c r="I50" s="222"/>
    </row>
    <row r="51" spans="1:9" ht="15" customHeight="1" x14ac:dyDescent="0.15">
      <c r="A51" s="250">
        <v>33</v>
      </c>
      <c r="B51" s="251" t="s">
        <v>602</v>
      </c>
      <c r="C51" s="252" t="s">
        <v>293</v>
      </c>
      <c r="D51" s="248" t="s">
        <v>595</v>
      </c>
      <c r="E51" s="364">
        <v>2</v>
      </c>
      <c r="F51" s="253" t="s">
        <v>569</v>
      </c>
      <c r="G51" s="366"/>
      <c r="H51" s="255"/>
      <c r="I51" s="222"/>
    </row>
    <row r="52" spans="1:9" ht="15" customHeight="1" x14ac:dyDescent="0.15">
      <c r="A52" s="250">
        <v>34</v>
      </c>
      <c r="B52" s="251" t="s">
        <v>603</v>
      </c>
      <c r="C52" s="252" t="s">
        <v>583</v>
      </c>
      <c r="D52" s="248" t="s">
        <v>564</v>
      </c>
      <c r="E52" s="364">
        <v>1</v>
      </c>
      <c r="F52" s="253" t="s">
        <v>569</v>
      </c>
      <c r="G52" s="366"/>
      <c r="H52" s="255"/>
      <c r="I52" s="222"/>
    </row>
    <row r="53" spans="1:9" ht="15" customHeight="1" thickBot="1" x14ac:dyDescent="0.2">
      <c r="A53" s="256">
        <v>35</v>
      </c>
      <c r="B53" s="257" t="s">
        <v>604</v>
      </c>
      <c r="C53" s="258" t="s">
        <v>563</v>
      </c>
      <c r="D53" s="259" t="s">
        <v>568</v>
      </c>
      <c r="E53" s="365">
        <v>0</v>
      </c>
      <c r="F53" s="259" t="s">
        <v>569</v>
      </c>
      <c r="G53" s="365"/>
      <c r="H53" s="260"/>
      <c r="I53" s="222"/>
    </row>
    <row r="54" spans="1:9" x14ac:dyDescent="0.15">
      <c r="I54" s="222"/>
    </row>
    <row r="55" spans="1:9" x14ac:dyDescent="0.15">
      <c r="I55" s="222"/>
    </row>
  </sheetData>
  <phoneticPr fontId="15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</sheetPr>
  <dimension ref="A1:I74"/>
  <sheetViews>
    <sheetView showGridLines="0" zoomScaleNormal="100" workbookViewId="0"/>
  </sheetViews>
  <sheetFormatPr defaultColWidth="9" defaultRowHeight="13.5" x14ac:dyDescent="0.15"/>
  <cols>
    <col min="1" max="1" width="2.75" style="221" customWidth="1"/>
    <col min="2" max="2" width="4.625" style="221" customWidth="1"/>
    <col min="3" max="3" width="15.25" style="221" customWidth="1"/>
    <col min="4" max="4" width="12" style="222" customWidth="1"/>
    <col min="5" max="5" width="5.625" style="221" customWidth="1"/>
    <col min="6" max="7" width="9.5" style="221" customWidth="1"/>
    <col min="8" max="8" width="3.125" style="221" customWidth="1"/>
    <col min="9" max="16384" width="9" style="221"/>
  </cols>
  <sheetData>
    <row r="1" spans="2:9" x14ac:dyDescent="0.15">
      <c r="B1" s="221" t="s">
        <v>605</v>
      </c>
    </row>
    <row r="2" spans="2:9" x14ac:dyDescent="0.15">
      <c r="I2" s="221" t="s">
        <v>606</v>
      </c>
    </row>
    <row r="3" spans="2:9" ht="6" customHeight="1" x14ac:dyDescent="0.15">
      <c r="B3" s="223"/>
      <c r="C3" s="224"/>
      <c r="D3" s="225"/>
      <c r="E3" s="225"/>
      <c r="F3" s="225"/>
      <c r="G3" s="226"/>
    </row>
    <row r="4" spans="2:9" x14ac:dyDescent="0.15">
      <c r="B4" s="227" t="s">
        <v>607</v>
      </c>
      <c r="C4" s="228"/>
      <c r="D4" s="229"/>
      <c r="E4" s="229"/>
      <c r="F4" s="229"/>
      <c r="G4" s="230"/>
    </row>
    <row r="5" spans="2:9" x14ac:dyDescent="0.15">
      <c r="B5" s="227" t="s">
        <v>608</v>
      </c>
      <c r="C5" s="228"/>
      <c r="D5" s="229"/>
      <c r="E5" s="229"/>
      <c r="F5" s="229"/>
      <c r="G5" s="230"/>
    </row>
    <row r="6" spans="2:9" x14ac:dyDescent="0.15">
      <c r="B6" s="227"/>
      <c r="C6" s="228"/>
      <c r="D6" s="229"/>
      <c r="E6" s="229"/>
      <c r="F6" s="229"/>
      <c r="G6" s="230"/>
    </row>
    <row r="7" spans="2:9" x14ac:dyDescent="0.15">
      <c r="B7" s="227" t="s">
        <v>609</v>
      </c>
      <c r="C7" s="228"/>
      <c r="D7" s="229"/>
      <c r="E7" s="229"/>
      <c r="F7" s="229"/>
      <c r="G7" s="230"/>
    </row>
    <row r="8" spans="2:9" x14ac:dyDescent="0.15">
      <c r="B8" s="231"/>
      <c r="C8" s="228"/>
      <c r="D8" s="229"/>
      <c r="E8" s="229"/>
      <c r="F8" s="229"/>
      <c r="G8" s="230"/>
    </row>
    <row r="9" spans="2:9" x14ac:dyDescent="0.15">
      <c r="B9" s="227" t="s">
        <v>610</v>
      </c>
      <c r="C9" s="228"/>
      <c r="D9" s="229"/>
      <c r="E9" s="229"/>
      <c r="F9" s="229"/>
      <c r="G9" s="230"/>
    </row>
    <row r="10" spans="2:9" x14ac:dyDescent="0.15">
      <c r="B10" s="227" t="s">
        <v>611</v>
      </c>
      <c r="C10" s="228"/>
      <c r="D10" s="229"/>
      <c r="E10" s="229"/>
      <c r="F10" s="229"/>
      <c r="G10" s="230"/>
    </row>
    <row r="11" spans="2:9" x14ac:dyDescent="0.15">
      <c r="B11" s="227" t="s">
        <v>612</v>
      </c>
      <c r="C11" s="228"/>
      <c r="D11" s="229"/>
      <c r="E11" s="229"/>
      <c r="F11" s="229"/>
      <c r="G11" s="230"/>
    </row>
    <row r="12" spans="2:9" x14ac:dyDescent="0.15">
      <c r="B12" s="227"/>
      <c r="C12" s="333" t="s">
        <v>756</v>
      </c>
      <c r="D12" s="229"/>
      <c r="E12" s="229"/>
      <c r="F12" s="229"/>
      <c r="G12" s="230"/>
    </row>
    <row r="13" spans="2:9" x14ac:dyDescent="0.15">
      <c r="B13" s="227"/>
      <c r="C13" s="333" t="s">
        <v>757</v>
      </c>
      <c r="D13" s="229"/>
      <c r="E13" s="229"/>
      <c r="F13" s="229"/>
      <c r="G13" s="230"/>
    </row>
    <row r="14" spans="2:9" x14ac:dyDescent="0.15">
      <c r="B14" s="227"/>
      <c r="C14" s="333" t="s">
        <v>758</v>
      </c>
      <c r="D14" s="229"/>
      <c r="E14" s="229"/>
      <c r="F14" s="229"/>
      <c r="G14" s="230"/>
    </row>
    <row r="15" spans="2:9" ht="6" customHeight="1" x14ac:dyDescent="0.15">
      <c r="B15" s="236"/>
      <c r="C15" s="237"/>
      <c r="D15" s="238"/>
      <c r="E15" s="238"/>
      <c r="F15" s="238"/>
      <c r="G15" s="239"/>
    </row>
    <row r="16" spans="2:9" ht="14.25" thickBot="1" x14ac:dyDescent="0.2">
      <c r="D16" s="221"/>
    </row>
    <row r="17" spans="1:5" ht="14.25" thickBot="1" x14ac:dyDescent="0.2">
      <c r="B17" s="336" t="s">
        <v>613</v>
      </c>
      <c r="C17" s="337" t="s">
        <v>614</v>
      </c>
      <c r="D17" s="338" t="s">
        <v>759</v>
      </c>
      <c r="E17" s="334"/>
    </row>
    <row r="18" spans="1:5" s="222" customFormat="1" x14ac:dyDescent="0.15">
      <c r="A18" s="261"/>
      <c r="B18" s="339">
        <v>1</v>
      </c>
      <c r="C18" s="340" t="s">
        <v>615</v>
      </c>
      <c r="D18" s="341">
        <v>975.61699999999996</v>
      </c>
      <c r="E18" s="335"/>
    </row>
    <row r="19" spans="1:5" ht="15" customHeight="1" x14ac:dyDescent="0.15">
      <c r="B19" s="342">
        <v>2</v>
      </c>
      <c r="C19" s="343" t="s">
        <v>616</v>
      </c>
      <c r="D19" s="344">
        <v>632.303</v>
      </c>
      <c r="E19" s="335"/>
    </row>
    <row r="20" spans="1:5" ht="15" customHeight="1" x14ac:dyDescent="0.15">
      <c r="B20" s="342">
        <v>3</v>
      </c>
      <c r="C20" s="343" t="s">
        <v>617</v>
      </c>
      <c r="D20" s="344">
        <v>490.14499999999998</v>
      </c>
      <c r="E20" s="335"/>
    </row>
    <row r="21" spans="1:5" ht="15" customHeight="1" x14ac:dyDescent="0.15">
      <c r="B21" s="342">
        <v>4</v>
      </c>
      <c r="C21" s="343" t="s">
        <v>618</v>
      </c>
      <c r="D21" s="344">
        <v>488.51400000000001</v>
      </c>
      <c r="E21" s="335"/>
    </row>
    <row r="22" spans="1:5" ht="15" customHeight="1" x14ac:dyDescent="0.15">
      <c r="B22" s="342">
        <v>5</v>
      </c>
      <c r="C22" s="343" t="s">
        <v>619</v>
      </c>
      <c r="D22" s="344">
        <v>421.18400000000003</v>
      </c>
      <c r="E22" s="335"/>
    </row>
    <row r="23" spans="1:5" ht="15" customHeight="1" x14ac:dyDescent="0.15">
      <c r="B23" s="342">
        <v>6</v>
      </c>
      <c r="C23" s="343" t="s">
        <v>620</v>
      </c>
      <c r="D23" s="344">
        <v>272.577</v>
      </c>
      <c r="E23" s="335"/>
    </row>
    <row r="24" spans="1:5" ht="15" customHeight="1" x14ac:dyDescent="0.15">
      <c r="B24" s="342">
        <v>7</v>
      </c>
      <c r="C24" s="343" t="s">
        <v>621</v>
      </c>
      <c r="D24" s="344">
        <v>195.642</v>
      </c>
      <c r="E24" s="335"/>
    </row>
    <row r="25" spans="1:5" ht="15" customHeight="1" x14ac:dyDescent="0.15">
      <c r="B25" s="342">
        <v>8</v>
      </c>
      <c r="C25" s="343" t="s">
        <v>622</v>
      </c>
      <c r="D25" s="344">
        <v>184.489</v>
      </c>
      <c r="E25" s="335"/>
    </row>
    <row r="26" spans="1:5" ht="15" customHeight="1" x14ac:dyDescent="0.15">
      <c r="B26" s="342">
        <v>9</v>
      </c>
      <c r="C26" s="343" t="s">
        <v>623</v>
      </c>
      <c r="D26" s="344">
        <v>172.59800000000001</v>
      </c>
      <c r="E26" s="335"/>
    </row>
    <row r="27" spans="1:5" ht="15" customHeight="1" x14ac:dyDescent="0.15">
      <c r="B27" s="342">
        <v>10</v>
      </c>
      <c r="C27" s="343" t="s">
        <v>624</v>
      </c>
      <c r="D27" s="344">
        <v>171.95400000000001</v>
      </c>
      <c r="E27" s="335"/>
    </row>
    <row r="28" spans="1:5" ht="15" customHeight="1" x14ac:dyDescent="0.15">
      <c r="B28" s="342">
        <v>11</v>
      </c>
      <c r="C28" s="343" t="s">
        <v>625</v>
      </c>
      <c r="D28" s="344">
        <v>167.91800000000001</v>
      </c>
      <c r="E28" s="335"/>
    </row>
    <row r="29" spans="1:5" ht="15" customHeight="1" x14ac:dyDescent="0.15">
      <c r="B29" s="342">
        <v>12</v>
      </c>
      <c r="C29" s="343" t="s">
        <v>626</v>
      </c>
      <c r="D29" s="344">
        <v>152.96299999999999</v>
      </c>
      <c r="E29" s="335"/>
    </row>
    <row r="30" spans="1:5" ht="15" customHeight="1" x14ac:dyDescent="0.15">
      <c r="B30" s="342">
        <v>13</v>
      </c>
      <c r="C30" s="343" t="s">
        <v>627</v>
      </c>
      <c r="D30" s="344">
        <v>135.5</v>
      </c>
      <c r="E30" s="335"/>
    </row>
    <row r="31" spans="1:5" ht="15" customHeight="1" x14ac:dyDescent="0.15">
      <c r="B31" s="342">
        <v>14</v>
      </c>
      <c r="C31" s="343" t="s">
        <v>628</v>
      </c>
      <c r="D31" s="344">
        <v>132.422</v>
      </c>
      <c r="E31" s="335"/>
    </row>
    <row r="32" spans="1:5" ht="15" customHeight="1" x14ac:dyDescent="0.15">
      <c r="B32" s="342">
        <v>15</v>
      </c>
      <c r="C32" s="343" t="s">
        <v>629</v>
      </c>
      <c r="D32" s="344">
        <v>131.19399999999999</v>
      </c>
      <c r="E32" s="335"/>
    </row>
    <row r="33" spans="2:5" ht="15" customHeight="1" x14ac:dyDescent="0.15">
      <c r="B33" s="342">
        <v>16</v>
      </c>
      <c r="C33" s="343" t="s">
        <v>630</v>
      </c>
      <c r="D33" s="344">
        <v>109.304</v>
      </c>
      <c r="E33" s="335"/>
    </row>
    <row r="34" spans="2:5" ht="15" customHeight="1" x14ac:dyDescent="0.15">
      <c r="B34" s="342">
        <v>17</v>
      </c>
      <c r="C34" s="343" t="s">
        <v>631</v>
      </c>
      <c r="D34" s="344">
        <v>96.820999999999998</v>
      </c>
      <c r="E34" s="335"/>
    </row>
    <row r="35" spans="2:5" ht="15" customHeight="1" x14ac:dyDescent="0.15">
      <c r="B35" s="342">
        <v>18</v>
      </c>
      <c r="C35" s="343" t="s">
        <v>632</v>
      </c>
      <c r="D35" s="344">
        <v>90.762</v>
      </c>
      <c r="E35" s="335"/>
    </row>
    <row r="36" spans="2:5" ht="15" customHeight="1" x14ac:dyDescent="0.15">
      <c r="B36" s="342">
        <v>19</v>
      </c>
      <c r="C36" s="343" t="s">
        <v>633</v>
      </c>
      <c r="D36" s="344">
        <v>88.79</v>
      </c>
      <c r="E36" s="335"/>
    </row>
    <row r="37" spans="2:5" ht="15" customHeight="1" x14ac:dyDescent="0.15">
      <c r="B37" s="342">
        <v>20</v>
      </c>
      <c r="C37" s="343" t="s">
        <v>634</v>
      </c>
      <c r="D37" s="344">
        <v>84.126999999999995</v>
      </c>
      <c r="E37" s="335"/>
    </row>
    <row r="38" spans="2:5" ht="15" customHeight="1" x14ac:dyDescent="0.15">
      <c r="B38" s="342">
        <v>21</v>
      </c>
      <c r="C38" s="343" t="s">
        <v>635</v>
      </c>
      <c r="D38" s="344">
        <v>75.320999999999998</v>
      </c>
      <c r="E38" s="335"/>
    </row>
    <row r="39" spans="2:5" ht="15" customHeight="1" x14ac:dyDescent="0.15">
      <c r="B39" s="342">
        <v>22</v>
      </c>
      <c r="C39" s="343" t="s">
        <v>636</v>
      </c>
      <c r="D39" s="344">
        <v>69.257999999999996</v>
      </c>
      <c r="E39" s="335"/>
    </row>
    <row r="40" spans="2:5" ht="15" customHeight="1" x14ac:dyDescent="0.15">
      <c r="B40" s="342">
        <v>23</v>
      </c>
      <c r="C40" s="343" t="s">
        <v>637</v>
      </c>
      <c r="D40" s="344">
        <v>65.385000000000005</v>
      </c>
      <c r="E40" s="335"/>
    </row>
    <row r="41" spans="2:5" ht="15" customHeight="1" x14ac:dyDescent="0.15">
      <c r="B41" s="342">
        <v>24</v>
      </c>
      <c r="C41" s="343" t="s">
        <v>638</v>
      </c>
      <c r="D41" s="344">
        <v>62.332000000000001</v>
      </c>
      <c r="E41" s="335"/>
    </row>
    <row r="42" spans="2:5" ht="15" customHeight="1" x14ac:dyDescent="0.15">
      <c r="B42" s="342">
        <v>25</v>
      </c>
      <c r="C42" s="343" t="s">
        <v>639</v>
      </c>
      <c r="D42" s="344">
        <v>61.796999999999997</v>
      </c>
      <c r="E42" s="335"/>
    </row>
    <row r="43" spans="2:5" ht="15" customHeight="1" x14ac:dyDescent="0.15">
      <c r="B43" s="342">
        <v>26</v>
      </c>
      <c r="C43" s="343" t="s">
        <v>640</v>
      </c>
      <c r="D43" s="344">
        <v>61.7</v>
      </c>
      <c r="E43" s="335"/>
    </row>
    <row r="44" spans="2:5" ht="15" customHeight="1" x14ac:dyDescent="0.15">
      <c r="B44" s="342">
        <v>27</v>
      </c>
      <c r="C44" s="343" t="s">
        <v>641</v>
      </c>
      <c r="D44" s="344">
        <v>59.841000000000001</v>
      </c>
      <c r="E44" s="335"/>
    </row>
    <row r="45" spans="2:5" ht="15" customHeight="1" x14ac:dyDescent="0.15">
      <c r="B45" s="342">
        <v>28</v>
      </c>
      <c r="C45" s="343" t="s">
        <v>642</v>
      </c>
      <c r="D45" s="344">
        <v>50.802999999999997</v>
      </c>
      <c r="E45" s="335"/>
    </row>
    <row r="46" spans="2:5" ht="15" customHeight="1" x14ac:dyDescent="0.15">
      <c r="B46" s="342">
        <v>29</v>
      </c>
      <c r="C46" s="343" t="s">
        <v>643</v>
      </c>
      <c r="D46" s="344">
        <v>50.005000000000003</v>
      </c>
      <c r="E46" s="335"/>
    </row>
    <row r="47" spans="2:5" ht="15" customHeight="1" x14ac:dyDescent="0.15">
      <c r="B47" s="342">
        <v>30</v>
      </c>
      <c r="C47" s="343" t="s">
        <v>644</v>
      </c>
      <c r="D47" s="344">
        <v>48.710999999999999</v>
      </c>
      <c r="E47" s="335"/>
    </row>
    <row r="48" spans="2:5" ht="15" customHeight="1" x14ac:dyDescent="0.15">
      <c r="B48" s="342">
        <v>31</v>
      </c>
      <c r="C48" s="343" t="s">
        <v>645</v>
      </c>
      <c r="D48" s="344">
        <v>46.454000000000001</v>
      </c>
      <c r="E48" s="335"/>
    </row>
    <row r="49" spans="2:5" ht="15" customHeight="1" x14ac:dyDescent="0.15">
      <c r="B49" s="342">
        <v>32</v>
      </c>
      <c r="C49" s="343" t="s">
        <v>646</v>
      </c>
      <c r="D49" s="344">
        <v>44.408999999999999</v>
      </c>
      <c r="E49" s="335"/>
    </row>
    <row r="50" spans="2:5" ht="15" customHeight="1" x14ac:dyDescent="0.15">
      <c r="B50" s="342">
        <v>33</v>
      </c>
      <c r="C50" s="343" t="s">
        <v>647</v>
      </c>
      <c r="D50" s="344">
        <v>37.689</v>
      </c>
      <c r="E50" s="335"/>
    </row>
    <row r="51" spans="2:5" ht="15" customHeight="1" x14ac:dyDescent="0.15">
      <c r="B51" s="342">
        <v>34</v>
      </c>
      <c r="C51" s="343" t="s">
        <v>648</v>
      </c>
      <c r="D51" s="344">
        <v>37.386000000000003</v>
      </c>
      <c r="E51" s="335"/>
    </row>
    <row r="52" spans="2:5" ht="15" customHeight="1" x14ac:dyDescent="0.15">
      <c r="B52" s="342">
        <v>35</v>
      </c>
      <c r="C52" s="343" t="s">
        <v>649</v>
      </c>
      <c r="D52" s="344">
        <v>36.200000000000003</v>
      </c>
      <c r="E52" s="335"/>
    </row>
    <row r="53" spans="2:5" ht="15" customHeight="1" x14ac:dyDescent="0.15">
      <c r="B53" s="342">
        <v>36</v>
      </c>
      <c r="C53" s="345" t="s">
        <v>650</v>
      </c>
      <c r="D53" s="346">
        <v>33.043999999999997</v>
      </c>
      <c r="E53" s="335"/>
    </row>
    <row r="54" spans="2:5" x14ac:dyDescent="0.15">
      <c r="B54" s="342">
        <v>37</v>
      </c>
      <c r="C54" s="345" t="s">
        <v>651</v>
      </c>
      <c r="D54" s="346">
        <v>23.173999999999999</v>
      </c>
      <c r="E54" s="335"/>
    </row>
    <row r="55" spans="2:5" x14ac:dyDescent="0.15">
      <c r="B55" s="342">
        <v>38</v>
      </c>
      <c r="C55" s="345" t="s">
        <v>652</v>
      </c>
      <c r="D55" s="346">
        <v>20.724</v>
      </c>
      <c r="E55" s="335"/>
    </row>
    <row r="56" spans="2:5" x14ac:dyDescent="0.15">
      <c r="B56" s="342">
        <v>39</v>
      </c>
      <c r="C56" s="345" t="s">
        <v>653</v>
      </c>
      <c r="D56" s="346">
        <v>20.715</v>
      </c>
      <c r="E56" s="335"/>
    </row>
    <row r="57" spans="2:5" x14ac:dyDescent="0.15">
      <c r="B57" s="342">
        <v>40</v>
      </c>
      <c r="C57" s="345" t="s">
        <v>654</v>
      </c>
      <c r="D57" s="346">
        <v>18.154</v>
      </c>
      <c r="E57" s="335"/>
    </row>
    <row r="58" spans="2:5" x14ac:dyDescent="0.15">
      <c r="B58" s="342">
        <v>41</v>
      </c>
      <c r="C58" s="345" t="s">
        <v>655</v>
      </c>
      <c r="D58" s="346">
        <v>15.734</v>
      </c>
      <c r="E58" s="335"/>
    </row>
    <row r="59" spans="2:5" x14ac:dyDescent="0.15">
      <c r="B59" s="342">
        <v>42</v>
      </c>
      <c r="C59" s="345" t="s">
        <v>656</v>
      </c>
      <c r="D59" s="346">
        <v>14.375999999999999</v>
      </c>
      <c r="E59" s="335"/>
    </row>
    <row r="60" spans="2:5" x14ac:dyDescent="0.15">
      <c r="B60" s="342">
        <v>43</v>
      </c>
      <c r="C60" s="345" t="s">
        <v>657</v>
      </c>
      <c r="D60" s="346">
        <v>14.147</v>
      </c>
      <c r="E60" s="335"/>
    </row>
    <row r="61" spans="2:5" x14ac:dyDescent="0.15">
      <c r="B61" s="342">
        <v>44</v>
      </c>
      <c r="C61" s="345" t="s">
        <v>658</v>
      </c>
      <c r="D61" s="346">
        <v>13.779</v>
      </c>
      <c r="E61" s="335"/>
    </row>
    <row r="62" spans="2:5" x14ac:dyDescent="0.15">
      <c r="B62" s="342">
        <v>45</v>
      </c>
      <c r="C62" s="345" t="s">
        <v>659</v>
      </c>
      <c r="D62" s="346">
        <v>11.766</v>
      </c>
      <c r="E62" s="335"/>
    </row>
    <row r="63" spans="2:5" x14ac:dyDescent="0.15">
      <c r="B63" s="342">
        <v>46</v>
      </c>
      <c r="C63" s="345" t="s">
        <v>660</v>
      </c>
      <c r="D63" s="346">
        <v>10.805999999999999</v>
      </c>
      <c r="E63" s="335"/>
    </row>
    <row r="64" spans="2:5" x14ac:dyDescent="0.15">
      <c r="B64" s="342">
        <v>47</v>
      </c>
      <c r="C64" s="345" t="s">
        <v>661</v>
      </c>
      <c r="D64" s="346">
        <v>9.4459999999999997</v>
      </c>
      <c r="E64" s="335"/>
    </row>
    <row r="65" spans="2:5" x14ac:dyDescent="0.15">
      <c r="B65" s="342">
        <v>48</v>
      </c>
      <c r="C65" s="345" t="s">
        <v>662</v>
      </c>
      <c r="D65" s="346">
        <v>7.8390000000000004</v>
      </c>
      <c r="E65" s="335"/>
    </row>
    <row r="66" spans="2:5" x14ac:dyDescent="0.15">
      <c r="B66" s="342">
        <v>49</v>
      </c>
      <c r="C66" s="345" t="s">
        <v>663</v>
      </c>
      <c r="D66" s="346">
        <v>7.74</v>
      </c>
      <c r="E66" s="335"/>
    </row>
    <row r="67" spans="2:5" x14ac:dyDescent="0.15">
      <c r="B67" s="342">
        <v>50</v>
      </c>
      <c r="C67" s="345" t="s">
        <v>664</v>
      </c>
      <c r="D67" s="346">
        <v>7.2720000000000002</v>
      </c>
      <c r="E67" s="335"/>
    </row>
    <row r="68" spans="2:5" x14ac:dyDescent="0.15">
      <c r="B68" s="342">
        <v>51</v>
      </c>
      <c r="C68" s="345" t="s">
        <v>665</v>
      </c>
      <c r="D68" s="346">
        <v>7.1219999999999999</v>
      </c>
      <c r="E68" s="335"/>
    </row>
    <row r="69" spans="2:5" x14ac:dyDescent="0.15">
      <c r="B69" s="342">
        <v>52</v>
      </c>
      <c r="C69" s="345" t="s">
        <v>666</v>
      </c>
      <c r="D69" s="346">
        <v>7.1040000000000001</v>
      </c>
      <c r="E69" s="335"/>
    </row>
    <row r="70" spans="2:5" x14ac:dyDescent="0.15">
      <c r="B70" s="342">
        <v>53</v>
      </c>
      <c r="C70" s="345" t="s">
        <v>667</v>
      </c>
      <c r="D70" s="346">
        <v>7.024</v>
      </c>
      <c r="E70" s="335"/>
    </row>
    <row r="71" spans="2:5" ht="14.25" thickBot="1" x14ac:dyDescent="0.2">
      <c r="B71" s="347">
        <v>54</v>
      </c>
      <c r="C71" s="348" t="s">
        <v>668</v>
      </c>
      <c r="D71" s="349">
        <v>6.0140000000000002</v>
      </c>
      <c r="E71" s="335"/>
    </row>
    <row r="72" spans="2:5" x14ac:dyDescent="0.15">
      <c r="B72" s="334"/>
      <c r="C72" s="334"/>
      <c r="D72" s="335"/>
      <c r="E72" s="334"/>
    </row>
    <row r="73" spans="2:5" x14ac:dyDescent="0.15">
      <c r="B73" s="334"/>
      <c r="C73" s="334"/>
      <c r="D73" s="335"/>
      <c r="E73" s="334"/>
    </row>
    <row r="74" spans="2:5" x14ac:dyDescent="0.15">
      <c r="B74" s="334"/>
      <c r="C74" s="334"/>
      <c r="D74" s="335"/>
      <c r="E74" s="334"/>
    </row>
  </sheetData>
  <phoneticPr fontId="15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66"/>
  </sheetPr>
  <dimension ref="A1:AD36"/>
  <sheetViews>
    <sheetView showGridLines="0" workbookViewId="0"/>
  </sheetViews>
  <sheetFormatPr defaultColWidth="9" defaultRowHeight="13.5" x14ac:dyDescent="0.15"/>
  <cols>
    <col min="1" max="1" width="2.625" style="87" customWidth="1"/>
    <col min="2" max="2" width="9" style="87"/>
    <col min="3" max="3" width="4.125" style="87" bestFit="1" customWidth="1"/>
    <col min="4" max="4" width="12.375" style="87" bestFit="1" customWidth="1"/>
    <col min="5" max="6" width="5.625" style="87" customWidth="1"/>
    <col min="7" max="7" width="8.25" style="87" customWidth="1"/>
    <col min="8" max="8" width="13.125" style="87" customWidth="1"/>
    <col min="9" max="9" width="13.125" style="132" customWidth="1"/>
    <col min="10" max="10" width="8" style="87" customWidth="1"/>
    <col min="11" max="11" width="5" style="87" customWidth="1"/>
    <col min="12" max="12" width="13.625" style="87" customWidth="1"/>
    <col min="13" max="13" width="7.25" style="87" customWidth="1"/>
    <col min="14" max="14" width="6" style="87" customWidth="1"/>
    <col min="15" max="15" width="7.375" style="87" customWidth="1"/>
    <col min="16" max="16" width="5.875" style="87" customWidth="1"/>
    <col min="17" max="17" width="5.125" style="87" customWidth="1"/>
    <col min="18" max="18" width="4.375" style="87" customWidth="1"/>
    <col min="19" max="19" width="5.875" style="87" customWidth="1"/>
    <col min="20" max="20" width="5.125" style="87" customWidth="1"/>
    <col min="21" max="21" width="6.5" style="87" customWidth="1"/>
    <col min="22" max="22" width="12.875" style="87" customWidth="1"/>
    <col min="23" max="23" width="9" style="87"/>
    <col min="24" max="24" width="7.5" style="87" customWidth="1"/>
    <col min="25" max="16384" width="9" style="87"/>
  </cols>
  <sheetData>
    <row r="1" spans="1:21" s="12" customFormat="1" ht="24" customHeight="1" x14ac:dyDescent="0.15">
      <c r="A1" s="7"/>
      <c r="B1" s="84" t="s">
        <v>165</v>
      </c>
      <c r="C1" s="62"/>
      <c r="D1" s="62"/>
      <c r="E1" s="62"/>
      <c r="F1" s="62"/>
      <c r="G1" s="62"/>
      <c r="I1" s="135"/>
      <c r="J1" s="84"/>
      <c r="R1" s="84"/>
      <c r="T1" s="56"/>
      <c r="U1" s="56"/>
    </row>
    <row r="2" spans="1:21" ht="13.5" customHeight="1" x14ac:dyDescent="0.15"/>
    <row r="3" spans="1:21" ht="19.5" customHeight="1" x14ac:dyDescent="0.15">
      <c r="K3" s="109" t="s">
        <v>151</v>
      </c>
      <c r="L3" s="109"/>
      <c r="M3" s="109"/>
      <c r="N3" s="109"/>
      <c r="O3" s="109"/>
    </row>
    <row r="4" spans="1:21" ht="18" customHeight="1" x14ac:dyDescent="0.15">
      <c r="C4" s="122"/>
      <c r="D4" s="122"/>
      <c r="E4" s="122"/>
      <c r="F4" s="122"/>
      <c r="G4" s="91"/>
      <c r="K4" s="95" t="s">
        <v>39</v>
      </c>
      <c r="L4" s="95" t="s">
        <v>3</v>
      </c>
      <c r="M4" s="95" t="s">
        <v>126</v>
      </c>
      <c r="N4" s="95" t="s">
        <v>73</v>
      </c>
    </row>
    <row r="5" spans="1:21" ht="18" customHeight="1" x14ac:dyDescent="0.15">
      <c r="B5" s="386" t="s">
        <v>190</v>
      </c>
      <c r="C5" s="387"/>
      <c r="D5" s="387"/>
      <c r="E5" s="387"/>
      <c r="F5" s="387"/>
      <c r="G5" s="387"/>
      <c r="H5" s="103"/>
      <c r="I5" s="103"/>
      <c r="K5" s="89">
        <v>1</v>
      </c>
      <c r="L5" s="43" t="s">
        <v>50</v>
      </c>
      <c r="M5" s="166">
        <v>100</v>
      </c>
      <c r="N5" s="124" t="s">
        <v>64</v>
      </c>
      <c r="P5" s="91"/>
    </row>
    <row r="6" spans="1:21" ht="18" customHeight="1" x14ac:dyDescent="0.15">
      <c r="D6" s="96"/>
      <c r="E6" s="96"/>
      <c r="F6" s="96"/>
      <c r="G6" s="91"/>
      <c r="K6" s="89">
        <v>2</v>
      </c>
      <c r="L6" s="43" t="s">
        <v>51</v>
      </c>
      <c r="M6" s="166">
        <v>80</v>
      </c>
      <c r="N6" s="124" t="s">
        <v>64</v>
      </c>
    </row>
    <row r="7" spans="1:21" ht="18" customHeight="1" x14ac:dyDescent="0.15">
      <c r="K7" s="89">
        <v>3</v>
      </c>
      <c r="L7" s="43" t="s">
        <v>52</v>
      </c>
      <c r="M7" s="166">
        <v>56</v>
      </c>
      <c r="N7" s="124"/>
      <c r="P7" s="91"/>
    </row>
    <row r="8" spans="1:21" ht="18" customHeight="1" x14ac:dyDescent="0.15">
      <c r="K8" s="89">
        <v>4</v>
      </c>
      <c r="L8" s="43" t="s">
        <v>53</v>
      </c>
      <c r="M8" s="166" t="s">
        <v>737</v>
      </c>
      <c r="N8" s="124"/>
    </row>
    <row r="9" spans="1:21" ht="18" customHeight="1" x14ac:dyDescent="0.15">
      <c r="A9" s="80"/>
      <c r="B9" s="388" t="s">
        <v>191</v>
      </c>
      <c r="C9" s="388"/>
      <c r="D9" s="388"/>
      <c r="E9" s="388"/>
      <c r="F9" s="388"/>
      <c r="G9" s="388"/>
      <c r="K9" s="89">
        <v>5</v>
      </c>
      <c r="L9" s="43" t="s">
        <v>54</v>
      </c>
      <c r="M9" s="166">
        <v>85</v>
      </c>
      <c r="N9" s="124" t="s">
        <v>64</v>
      </c>
    </row>
    <row r="10" spans="1:21" ht="18" customHeight="1" x14ac:dyDescent="0.15">
      <c r="K10" s="89">
        <v>6</v>
      </c>
      <c r="L10" s="43" t="s">
        <v>55</v>
      </c>
      <c r="M10" s="166">
        <v>25</v>
      </c>
      <c r="N10" s="124" t="s">
        <v>71</v>
      </c>
    </row>
    <row r="11" spans="1:21" ht="18" customHeight="1" x14ac:dyDescent="0.15">
      <c r="K11" s="89">
        <v>7</v>
      </c>
      <c r="L11" s="43" t="s">
        <v>56</v>
      </c>
      <c r="M11" s="166">
        <v>63</v>
      </c>
      <c r="N11" s="124"/>
    </row>
    <row r="12" spans="1:21" ht="18" customHeight="1" x14ac:dyDescent="0.15">
      <c r="K12" s="89">
        <v>8</v>
      </c>
      <c r="L12" s="43" t="s">
        <v>57</v>
      </c>
      <c r="M12" s="166">
        <v>57</v>
      </c>
      <c r="N12" s="124" t="s">
        <v>63</v>
      </c>
    </row>
    <row r="13" spans="1:21" ht="18" customHeight="1" x14ac:dyDescent="0.15">
      <c r="B13" s="386" t="s">
        <v>189</v>
      </c>
      <c r="C13" s="387"/>
      <c r="D13" s="387"/>
      <c r="E13" s="387"/>
      <c r="F13" s="387"/>
      <c r="G13" s="387"/>
      <c r="K13" s="89">
        <v>9</v>
      </c>
      <c r="L13" s="43" t="s">
        <v>58</v>
      </c>
      <c r="M13" s="166">
        <v>63</v>
      </c>
      <c r="N13" s="125" t="s">
        <v>63</v>
      </c>
    </row>
    <row r="14" spans="1:21" ht="18" customHeight="1" x14ac:dyDescent="0.15">
      <c r="K14" s="89">
        <v>10</v>
      </c>
      <c r="L14" s="43" t="s">
        <v>59</v>
      </c>
      <c r="M14" s="166">
        <v>38</v>
      </c>
      <c r="N14" s="125" t="s">
        <v>63</v>
      </c>
    </row>
    <row r="15" spans="1:21" ht="18" customHeight="1" x14ac:dyDescent="0.15">
      <c r="D15" s="96"/>
      <c r="E15" s="96"/>
      <c r="F15" s="96"/>
      <c r="G15" s="91"/>
      <c r="K15"/>
      <c r="L15"/>
      <c r="M15"/>
      <c r="N15"/>
    </row>
    <row r="16" spans="1:21" ht="18" customHeight="1" x14ac:dyDescent="0.15">
      <c r="D16" s="96"/>
      <c r="E16" s="96"/>
      <c r="F16" s="96"/>
      <c r="G16" s="91"/>
      <c r="K16"/>
      <c r="L16"/>
      <c r="M16"/>
      <c r="N16"/>
      <c r="O16" s="26" t="s">
        <v>21</v>
      </c>
    </row>
    <row r="17" spans="4:30" ht="18" customHeight="1" x14ac:dyDescent="0.15">
      <c r="D17" s="96"/>
      <c r="E17" s="96"/>
      <c r="F17" s="96"/>
      <c r="G17" s="91"/>
      <c r="L17" s="99" t="s">
        <v>166</v>
      </c>
      <c r="M17" s="118"/>
      <c r="N17" s="87" t="s">
        <v>15</v>
      </c>
      <c r="O17" s="27">
        <f>COUNTA(L5:L14)</f>
        <v>10</v>
      </c>
      <c r="P17" s="131" t="s">
        <v>167</v>
      </c>
    </row>
    <row r="18" spans="4:30" ht="18" customHeight="1" x14ac:dyDescent="0.15">
      <c r="L18" s="91" t="s">
        <v>168</v>
      </c>
      <c r="M18" s="118"/>
      <c r="N18" s="87" t="s">
        <v>15</v>
      </c>
      <c r="O18" s="27">
        <f>COUNT(M5:M14)</f>
        <v>9</v>
      </c>
      <c r="P18" s="131" t="s">
        <v>169</v>
      </c>
    </row>
    <row r="19" spans="4:30" ht="18" customHeight="1" x14ac:dyDescent="0.15">
      <c r="L19" s="91" t="s">
        <v>170</v>
      </c>
      <c r="M19" s="118"/>
      <c r="N19" s="87" t="s">
        <v>15</v>
      </c>
      <c r="O19" s="27">
        <f>COUNTBLANK(N5:N14)</f>
        <v>3</v>
      </c>
      <c r="P19" s="131" t="s">
        <v>171</v>
      </c>
    </row>
    <row r="20" spans="4:30" ht="18" customHeight="1" x14ac:dyDescent="0.15"/>
    <row r="21" spans="4:30" ht="18" customHeight="1" x14ac:dyDescent="0.15"/>
    <row r="22" spans="4:30" ht="18" customHeight="1" x14ac:dyDescent="0.15">
      <c r="AA22" s="4"/>
    </row>
    <row r="23" spans="4:30" ht="18" customHeight="1" x14ac:dyDescent="0.15">
      <c r="AD23" s="75"/>
    </row>
    <row r="24" spans="4:30" ht="18" customHeight="1" x14ac:dyDescent="0.15">
      <c r="AA24" s="4"/>
    </row>
    <row r="25" spans="4:30" ht="18" customHeight="1" x14ac:dyDescent="0.15">
      <c r="AA25" s="4"/>
    </row>
    <row r="26" spans="4:30" ht="18" customHeight="1" x14ac:dyDescent="0.15">
      <c r="AA26" s="4"/>
    </row>
    <row r="27" spans="4:30" ht="18" customHeight="1" x14ac:dyDescent="0.15">
      <c r="AA27" s="4"/>
    </row>
    <row r="28" spans="4:30" ht="13.5" customHeight="1" x14ac:dyDescent="0.15">
      <c r="AA28" s="60"/>
    </row>
    <row r="29" spans="4:30" ht="18" customHeight="1" x14ac:dyDescent="0.15"/>
    <row r="30" spans="4:30" ht="13.5" customHeight="1" x14ac:dyDescent="0.15"/>
    <row r="31" spans="4:30" ht="13.5" customHeight="1" x14ac:dyDescent="0.15"/>
    <row r="32" spans="4:30" ht="15.75" customHeight="1" x14ac:dyDescent="0.15">
      <c r="H32" s="61"/>
      <c r="I32" s="61"/>
    </row>
    <row r="33" spans="8:9" ht="15.75" customHeight="1" x14ac:dyDescent="0.15"/>
    <row r="34" spans="8:9" ht="15.75" customHeight="1" x14ac:dyDescent="0.15">
      <c r="H34" s="61"/>
      <c r="I34" s="61"/>
    </row>
    <row r="36" spans="8:9" x14ac:dyDescent="0.15">
      <c r="H36" s="61"/>
      <c r="I36" s="61"/>
    </row>
  </sheetData>
  <sheetProtection formatCells="0" formatColumns="0" formatRows="0" insertColumns="0" insertRows="0"/>
  <mergeCells count="3">
    <mergeCell ref="B5:G5"/>
    <mergeCell ref="B9:G9"/>
    <mergeCell ref="B13:G13"/>
  </mergeCells>
  <phoneticPr fontId="15"/>
  <dataValidations disablePrompts="1" count="1">
    <dataValidation type="list" allowBlank="1" showInputMessage="1" showErrorMessage="1" sqref="N5:N14" xr:uid="{00000000-0002-0000-0200-000000000000}">
      <formula1>"A,B,C"</formula1>
    </dataValidation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3.5" x14ac:dyDescent="0.15"/>
  <sheetData/>
  <phoneticPr fontId="15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3.5" x14ac:dyDescent="0.15"/>
  <sheetData/>
  <phoneticPr fontId="1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CCFF66"/>
  </sheetPr>
  <dimension ref="A1:S28"/>
  <sheetViews>
    <sheetView showGridLines="0" workbookViewId="0"/>
  </sheetViews>
  <sheetFormatPr defaultRowHeight="13.5" x14ac:dyDescent="0.15"/>
  <cols>
    <col min="1" max="1" width="1.125" customWidth="1"/>
    <col min="2" max="3" width="4.125" bestFit="1" customWidth="1"/>
    <col min="4" max="4" width="12.375" bestFit="1" customWidth="1"/>
    <col min="5" max="5" width="6.125" customWidth="1"/>
    <col min="6" max="6" width="15.5" customWidth="1"/>
    <col min="7" max="7" width="4.75" customWidth="1"/>
    <col min="8" max="8" width="13.875" customWidth="1"/>
    <col min="9" max="9" width="10.75" customWidth="1"/>
    <col min="10" max="10" width="10.75" style="132" customWidth="1"/>
    <col min="11" max="11" width="2.25" customWidth="1"/>
    <col min="12" max="12" width="6.125" customWidth="1"/>
    <col min="13" max="13" width="17.875" customWidth="1"/>
    <col min="14" max="15" width="7" customWidth="1"/>
  </cols>
  <sheetData>
    <row r="1" spans="1:19" s="19" customFormat="1" ht="25.5" customHeight="1" x14ac:dyDescent="0.15">
      <c r="A1" s="7"/>
      <c r="B1" s="84" t="s">
        <v>116</v>
      </c>
      <c r="C1" s="62"/>
      <c r="D1" s="62"/>
      <c r="E1" s="62"/>
      <c r="F1" s="62"/>
      <c r="G1" s="56" t="s">
        <v>90</v>
      </c>
      <c r="L1" s="56"/>
      <c r="M1" s="56"/>
      <c r="N1" s="56"/>
      <c r="O1" s="56"/>
      <c r="P1" s="56"/>
    </row>
    <row r="2" spans="1:19" ht="18.75" customHeight="1" x14ac:dyDescent="0.15">
      <c r="F2" s="10"/>
      <c r="G2" s="10"/>
    </row>
    <row r="3" spans="1:19" ht="17.25" customHeight="1" x14ac:dyDescent="0.15">
      <c r="K3" s="109"/>
      <c r="L3" s="109" t="s">
        <v>151</v>
      </c>
    </row>
    <row r="4" spans="1:19" ht="21.75" customHeight="1" x14ac:dyDescent="0.15">
      <c r="B4" s="389" t="s">
        <v>117</v>
      </c>
      <c r="C4" s="389"/>
      <c r="D4" s="389"/>
      <c r="E4" s="389"/>
      <c r="F4" s="389"/>
      <c r="G4" s="389"/>
      <c r="H4" s="389"/>
      <c r="I4" s="389"/>
      <c r="L4" s="390" t="s">
        <v>265</v>
      </c>
      <c r="M4" s="390"/>
      <c r="N4" s="390"/>
      <c r="O4" s="390"/>
      <c r="P4" s="123"/>
      <c r="Q4" s="132"/>
      <c r="R4" s="132"/>
      <c r="S4" s="132"/>
    </row>
    <row r="5" spans="1:19" ht="24.75" customHeight="1" x14ac:dyDescent="0.15">
      <c r="C5" s="207" t="s">
        <v>538</v>
      </c>
      <c r="J5" s="199"/>
      <c r="K5" s="80"/>
      <c r="L5" s="391"/>
      <c r="M5" s="391"/>
      <c r="N5" s="391"/>
      <c r="O5" s="391"/>
      <c r="Q5" s="132"/>
      <c r="R5" s="132"/>
      <c r="S5" s="132"/>
    </row>
    <row r="6" spans="1:19" ht="18.75" customHeight="1" x14ac:dyDescent="0.15">
      <c r="C6" s="210" t="s">
        <v>537</v>
      </c>
      <c r="D6" s="41"/>
      <c r="E6" s="41"/>
      <c r="F6" s="8"/>
      <c r="G6" s="8"/>
      <c r="L6" s="29" t="s">
        <v>39</v>
      </c>
      <c r="M6" s="29" t="s">
        <v>3</v>
      </c>
      <c r="N6" s="29" t="s">
        <v>4</v>
      </c>
      <c r="O6" s="29" t="s">
        <v>76</v>
      </c>
      <c r="Q6" s="26" t="s">
        <v>21</v>
      </c>
      <c r="R6" s="132"/>
      <c r="S6" s="132"/>
    </row>
    <row r="7" spans="1:19" ht="15.75" customHeight="1" x14ac:dyDescent="0.15">
      <c r="D7" s="41"/>
      <c r="E7" s="41"/>
      <c r="F7" s="8"/>
      <c r="G7" s="8"/>
      <c r="L7" s="2">
        <v>1</v>
      </c>
      <c r="M7" s="44" t="s">
        <v>50</v>
      </c>
      <c r="N7" s="43">
        <v>100</v>
      </c>
      <c r="O7" s="116"/>
      <c r="Q7" s="205" t="str">
        <f>IF(N7&gt;=70,"A","B")</f>
        <v>A</v>
      </c>
      <c r="R7" s="132"/>
      <c r="S7" s="132"/>
    </row>
    <row r="8" spans="1:19" s="132" customFormat="1" ht="15.75" customHeight="1" x14ac:dyDescent="0.15">
      <c r="D8" s="139"/>
      <c r="E8" s="139"/>
      <c r="F8" s="91"/>
      <c r="G8" s="91"/>
      <c r="L8" s="2">
        <v>2</v>
      </c>
      <c r="M8" s="44" t="s">
        <v>51</v>
      </c>
      <c r="N8" s="43">
        <v>80</v>
      </c>
      <c r="O8" s="116"/>
      <c r="P8"/>
      <c r="Q8" s="205" t="str">
        <f t="shared" ref="Q8:Q16" si="0">IF(N8&gt;=70,"A","B")</f>
        <v>A</v>
      </c>
    </row>
    <row r="9" spans="1:19" s="132" customFormat="1" ht="15.75" customHeight="1" x14ac:dyDescent="0.15">
      <c r="D9" s="139"/>
      <c r="E9" s="139"/>
      <c r="F9" s="91"/>
      <c r="G9" s="91"/>
      <c r="L9" s="2">
        <v>3</v>
      </c>
      <c r="M9" s="44" t="s">
        <v>52</v>
      </c>
      <c r="N9" s="43">
        <v>56</v>
      </c>
      <c r="O9" s="116"/>
      <c r="P9"/>
      <c r="Q9" s="205" t="str">
        <f t="shared" si="0"/>
        <v>B</v>
      </c>
    </row>
    <row r="10" spans="1:19" ht="15.75" customHeight="1" x14ac:dyDescent="0.15">
      <c r="D10" s="41"/>
      <c r="E10" s="41"/>
      <c r="F10" s="8"/>
      <c r="G10" s="8"/>
      <c r="L10" s="2">
        <v>4</v>
      </c>
      <c r="M10" s="44" t="s">
        <v>53</v>
      </c>
      <c r="N10" s="43">
        <v>74</v>
      </c>
      <c r="O10" s="116"/>
      <c r="Q10" s="205" t="str">
        <f t="shared" si="0"/>
        <v>A</v>
      </c>
      <c r="S10" s="132"/>
    </row>
    <row r="11" spans="1:19" ht="15.75" customHeight="1" x14ac:dyDescent="0.15">
      <c r="D11" s="41"/>
      <c r="E11" s="41"/>
      <c r="F11" s="8"/>
      <c r="G11" s="8"/>
      <c r="L11" s="2">
        <v>5</v>
      </c>
      <c r="M11" s="44" t="s">
        <v>54</v>
      </c>
      <c r="N11" s="43">
        <v>85</v>
      </c>
      <c r="O11" s="116"/>
      <c r="Q11" s="205" t="str">
        <f t="shared" si="0"/>
        <v>A</v>
      </c>
      <c r="S11" s="132"/>
    </row>
    <row r="12" spans="1:19" ht="15.75" customHeight="1" x14ac:dyDescent="0.15">
      <c r="D12" s="41"/>
      <c r="E12" s="41"/>
      <c r="F12" s="8"/>
      <c r="G12" s="8"/>
      <c r="L12" s="2">
        <v>6</v>
      </c>
      <c r="M12" s="44" t="s">
        <v>55</v>
      </c>
      <c r="N12" s="43">
        <v>25</v>
      </c>
      <c r="O12" s="116"/>
      <c r="Q12" s="205" t="str">
        <f t="shared" si="0"/>
        <v>B</v>
      </c>
    </row>
    <row r="13" spans="1:19" ht="15.75" customHeight="1" x14ac:dyDescent="0.15">
      <c r="L13" s="2">
        <v>7</v>
      </c>
      <c r="M13" s="44" t="s">
        <v>56</v>
      </c>
      <c r="N13" s="43">
        <v>63</v>
      </c>
      <c r="O13" s="116"/>
      <c r="Q13" s="205" t="str">
        <f t="shared" si="0"/>
        <v>B</v>
      </c>
    </row>
    <row r="14" spans="1:19" ht="15.75" customHeight="1" x14ac:dyDescent="0.15">
      <c r="L14" s="2">
        <v>8</v>
      </c>
      <c r="M14" s="44" t="s">
        <v>57</v>
      </c>
      <c r="N14" s="43">
        <v>57</v>
      </c>
      <c r="O14" s="116"/>
      <c r="Q14" s="205" t="str">
        <f t="shared" si="0"/>
        <v>B</v>
      </c>
    </row>
    <row r="15" spans="1:19" ht="15.75" customHeight="1" x14ac:dyDescent="0.15">
      <c r="L15" s="2">
        <v>9</v>
      </c>
      <c r="M15" s="44" t="s">
        <v>58</v>
      </c>
      <c r="N15" s="43">
        <v>63</v>
      </c>
      <c r="O15" s="116"/>
      <c r="Q15" s="205" t="str">
        <f t="shared" si="0"/>
        <v>B</v>
      </c>
    </row>
    <row r="16" spans="1:19" ht="15.75" customHeight="1" x14ac:dyDescent="0.15">
      <c r="L16" s="2">
        <v>10</v>
      </c>
      <c r="M16" s="44" t="s">
        <v>59</v>
      </c>
      <c r="N16" s="43">
        <v>38</v>
      </c>
      <c r="O16" s="116"/>
      <c r="Q16" s="205" t="str">
        <f t="shared" si="0"/>
        <v>B</v>
      </c>
    </row>
    <row r="17" spans="7:12" ht="15.75" customHeight="1" x14ac:dyDescent="0.15"/>
    <row r="18" spans="7:12" ht="15.75" customHeight="1" x14ac:dyDescent="0.15">
      <c r="L18" s="49" t="s">
        <v>118</v>
      </c>
    </row>
    <row r="19" spans="7:12" ht="13.5" customHeight="1" x14ac:dyDescent="0.15">
      <c r="G19" s="4"/>
    </row>
    <row r="20" spans="7:12" ht="13.5" customHeight="1" x14ac:dyDescent="0.15">
      <c r="G20" s="4"/>
    </row>
    <row r="21" spans="7:12" ht="13.5" customHeight="1" x14ac:dyDescent="0.15">
      <c r="G21" s="4"/>
      <c r="L21" s="59"/>
    </row>
    <row r="22" spans="7:12" ht="13.5" customHeight="1" x14ac:dyDescent="0.15">
      <c r="G22" s="4"/>
    </row>
    <row r="23" spans="7:12" ht="13.5" customHeight="1" x14ac:dyDescent="0.15">
      <c r="G23" s="4"/>
    </row>
    <row r="24" spans="7:12" ht="13.5" customHeight="1" x14ac:dyDescent="0.15">
      <c r="G24" s="4"/>
    </row>
    <row r="25" spans="7:12" ht="13.5" customHeight="1" x14ac:dyDescent="0.15">
      <c r="G25" s="60"/>
    </row>
    <row r="26" spans="7:12" ht="13.5" customHeight="1" x14ac:dyDescent="0.15">
      <c r="G26" s="60"/>
    </row>
    <row r="27" spans="7:12" ht="15.75" customHeight="1" x14ac:dyDescent="0.15"/>
    <row r="28" spans="7:12" ht="15.75" customHeight="1" x14ac:dyDescent="0.15"/>
  </sheetData>
  <sheetProtection formatCells="0" formatColumns="0" formatRows="0" insertColumns="0" insertRows="0"/>
  <mergeCells count="2">
    <mergeCell ref="B4:I4"/>
    <mergeCell ref="L4:O5"/>
  </mergeCells>
  <phoneticPr fontId="15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CCFF66"/>
  </sheetPr>
  <dimension ref="A1:W27"/>
  <sheetViews>
    <sheetView showGridLines="0" workbookViewId="0"/>
  </sheetViews>
  <sheetFormatPr defaultRowHeight="13.5" x14ac:dyDescent="0.15"/>
  <cols>
    <col min="1" max="1" width="1.25" customWidth="1"/>
    <col min="2" max="3" width="4.125" bestFit="1" customWidth="1"/>
    <col min="4" max="4" width="12.375" bestFit="1" customWidth="1"/>
    <col min="5" max="6" width="5.625" customWidth="1"/>
    <col min="7" max="7" width="3.75" customWidth="1"/>
    <col min="8" max="8" width="15.25" bestFit="1" customWidth="1"/>
    <col min="9" max="9" width="7.375" customWidth="1"/>
    <col min="10" max="10" width="2.875" bestFit="1" customWidth="1"/>
    <col min="11" max="11" width="6.625" customWidth="1"/>
    <col min="12" max="12" width="6.625" style="132" customWidth="1"/>
    <col min="13" max="14" width="6.625" style="212" customWidth="1"/>
    <col min="15" max="15" width="3.5" customWidth="1"/>
    <col min="16" max="16" width="4.375" customWidth="1"/>
    <col min="17" max="17" width="5.875" customWidth="1"/>
    <col min="18" max="18" width="14.875" customWidth="1"/>
    <col min="19" max="21" width="6.25" customWidth="1"/>
  </cols>
  <sheetData>
    <row r="1" spans="1:23" s="19" customFormat="1" ht="25.5" customHeight="1" x14ac:dyDescent="0.15">
      <c r="A1" s="7"/>
      <c r="B1" s="84" t="s">
        <v>115</v>
      </c>
      <c r="C1" s="62"/>
      <c r="D1" s="62"/>
      <c r="E1" s="62"/>
      <c r="F1" s="62"/>
      <c r="G1" s="47"/>
      <c r="I1" s="56" t="s">
        <v>61</v>
      </c>
      <c r="J1" s="56"/>
      <c r="K1" s="56"/>
      <c r="L1" s="56"/>
      <c r="M1" s="215"/>
      <c r="N1" s="215"/>
      <c r="O1" s="56"/>
    </row>
    <row r="2" spans="1:23" ht="30" customHeight="1" x14ac:dyDescent="0.15">
      <c r="D2" s="17"/>
      <c r="E2" s="17"/>
      <c r="F2" s="17"/>
      <c r="P2" s="109" t="s">
        <v>151</v>
      </c>
    </row>
    <row r="3" spans="1:23" ht="14.25" customHeight="1" x14ac:dyDescent="0.15">
      <c r="F3" s="10"/>
      <c r="P3" s="390" t="s">
        <v>207</v>
      </c>
      <c r="Q3" s="390"/>
      <c r="R3" s="390"/>
      <c r="S3" s="390"/>
      <c r="T3" s="390"/>
      <c r="U3" s="390"/>
      <c r="V3" s="390"/>
    </row>
    <row r="4" spans="1:23" ht="13.5" customHeight="1" x14ac:dyDescent="0.15">
      <c r="P4" s="390" t="s">
        <v>739</v>
      </c>
      <c r="Q4" s="390"/>
      <c r="R4" s="390"/>
      <c r="S4" s="390"/>
      <c r="T4" s="390"/>
      <c r="U4" s="390"/>
      <c r="V4" s="390"/>
    </row>
    <row r="5" spans="1:23" ht="17.25" customHeight="1" x14ac:dyDescent="0.15">
      <c r="B5" s="386" t="s">
        <v>65</v>
      </c>
      <c r="C5" s="386"/>
      <c r="D5" s="386"/>
      <c r="E5" s="386"/>
      <c r="F5" s="386"/>
      <c r="G5" s="386"/>
      <c r="H5" s="386"/>
      <c r="P5" s="390" t="s">
        <v>738</v>
      </c>
      <c r="Q5" s="390"/>
      <c r="R5" s="390"/>
      <c r="S5" s="390"/>
      <c r="T5" s="390"/>
      <c r="U5" s="390"/>
      <c r="V5" s="390"/>
      <c r="W5" s="132"/>
    </row>
    <row r="6" spans="1:23" ht="13.5" customHeight="1" x14ac:dyDescent="0.15">
      <c r="D6" s="41"/>
      <c r="E6" s="41"/>
      <c r="F6" s="8"/>
      <c r="Q6" s="29" t="s">
        <v>39</v>
      </c>
      <c r="R6" s="29" t="s">
        <v>3</v>
      </c>
      <c r="S6" s="29" t="s">
        <v>4</v>
      </c>
      <c r="T6" s="29" t="s">
        <v>74</v>
      </c>
    </row>
    <row r="7" spans="1:23" ht="13.5" customHeight="1" x14ac:dyDescent="0.15">
      <c r="D7" s="41"/>
      <c r="E7" s="41"/>
      <c r="F7" s="8"/>
      <c r="Q7" s="2">
        <v>1</v>
      </c>
      <c r="R7" s="44" t="s">
        <v>50</v>
      </c>
      <c r="S7" s="43">
        <v>100</v>
      </c>
      <c r="T7" s="93" t="str">
        <f>IF(S7&gt;=80,"A",IF(S7&gt;40,"B","C"))</f>
        <v>A</v>
      </c>
    </row>
    <row r="8" spans="1:23" ht="13.5" customHeight="1" x14ac:dyDescent="0.15">
      <c r="D8" s="41"/>
      <c r="E8" s="41"/>
      <c r="F8" s="8"/>
      <c r="H8" s="18"/>
      <c r="Q8" s="2">
        <v>2</v>
      </c>
      <c r="R8" s="44" t="s">
        <v>51</v>
      </c>
      <c r="S8" s="43">
        <v>80</v>
      </c>
      <c r="T8" s="93" t="str">
        <f t="shared" ref="T8:T16" si="0">IF(S8&gt;=80,"A",IF(S8&gt;40,"B","C"))</f>
        <v>A</v>
      </c>
    </row>
    <row r="9" spans="1:23" ht="13.5" customHeight="1" x14ac:dyDescent="0.15">
      <c r="D9" s="41"/>
      <c r="E9" s="41"/>
      <c r="F9" s="8"/>
      <c r="Q9" s="2">
        <v>3</v>
      </c>
      <c r="R9" s="44" t="s">
        <v>52</v>
      </c>
      <c r="S9" s="43">
        <v>56</v>
      </c>
      <c r="T9" s="93" t="str">
        <f t="shared" si="0"/>
        <v>B</v>
      </c>
    </row>
    <row r="10" spans="1:23" ht="13.5" customHeight="1" x14ac:dyDescent="0.15">
      <c r="D10" s="41"/>
      <c r="E10" s="41"/>
      <c r="F10" s="8"/>
      <c r="Q10" s="2">
        <v>4</v>
      </c>
      <c r="R10" s="44" t="s">
        <v>53</v>
      </c>
      <c r="S10" s="43">
        <v>74</v>
      </c>
      <c r="T10" s="93" t="str">
        <f t="shared" si="0"/>
        <v>B</v>
      </c>
    </row>
    <row r="11" spans="1:23" ht="13.5" customHeight="1" x14ac:dyDescent="0.15">
      <c r="Q11" s="2">
        <v>5</v>
      </c>
      <c r="R11" s="44" t="s">
        <v>54</v>
      </c>
      <c r="S11" s="43">
        <v>85</v>
      </c>
      <c r="T11" s="93" t="str">
        <f t="shared" si="0"/>
        <v>A</v>
      </c>
    </row>
    <row r="12" spans="1:23" ht="13.5" customHeight="1" x14ac:dyDescent="0.15">
      <c r="Q12" s="2">
        <v>6</v>
      </c>
      <c r="R12" s="44" t="s">
        <v>55</v>
      </c>
      <c r="S12" s="43">
        <v>25</v>
      </c>
      <c r="T12" s="93" t="str">
        <f t="shared" si="0"/>
        <v>C</v>
      </c>
    </row>
    <row r="13" spans="1:23" ht="13.5" customHeight="1" x14ac:dyDescent="0.15">
      <c r="Q13" s="2">
        <v>7</v>
      </c>
      <c r="R13" s="44" t="s">
        <v>56</v>
      </c>
      <c r="S13" s="43">
        <v>63</v>
      </c>
      <c r="T13" s="93" t="str">
        <f t="shared" si="0"/>
        <v>B</v>
      </c>
    </row>
    <row r="14" spans="1:23" ht="13.5" customHeight="1" x14ac:dyDescent="0.15">
      <c r="Q14" s="2">
        <v>8</v>
      </c>
      <c r="R14" s="44" t="s">
        <v>57</v>
      </c>
      <c r="S14" s="43">
        <v>57</v>
      </c>
      <c r="T14" s="93" t="str">
        <f t="shared" si="0"/>
        <v>B</v>
      </c>
    </row>
    <row r="15" spans="1:23" ht="13.5" customHeight="1" x14ac:dyDescent="0.15">
      <c r="Q15" s="2">
        <v>9</v>
      </c>
      <c r="R15" s="44" t="s">
        <v>58</v>
      </c>
      <c r="S15" s="43">
        <v>63</v>
      </c>
      <c r="T15" s="93" t="str">
        <f t="shared" si="0"/>
        <v>B</v>
      </c>
      <c r="V15" s="156"/>
      <c r="W15" s="132"/>
    </row>
    <row r="16" spans="1:23" ht="13.5" customHeight="1" x14ac:dyDescent="0.15">
      <c r="Q16" s="2">
        <v>10</v>
      </c>
      <c r="R16" s="44" t="s">
        <v>59</v>
      </c>
      <c r="S16" s="43">
        <v>38</v>
      </c>
      <c r="T16" s="93" t="str">
        <f t="shared" si="0"/>
        <v>C</v>
      </c>
      <c r="V16" s="156"/>
      <c r="W16" s="132"/>
    </row>
    <row r="17" spans="6:21" ht="13.5" customHeight="1" x14ac:dyDescent="0.15"/>
    <row r="18" spans="6:21" ht="13.5" customHeight="1" x14ac:dyDescent="0.15">
      <c r="U18" s="26" t="s">
        <v>21</v>
      </c>
    </row>
    <row r="19" spans="6:21" ht="20.25" customHeight="1" x14ac:dyDescent="0.15">
      <c r="Q19" s="4"/>
      <c r="R19" s="61" t="s">
        <v>70</v>
      </c>
      <c r="S19" s="118"/>
      <c r="T19" s="75" t="s">
        <v>15</v>
      </c>
      <c r="U19" s="27">
        <f>COUNTIF(S7:S16,"&gt;=80")</f>
        <v>3</v>
      </c>
    </row>
    <row r="20" spans="6:21" ht="20.25" customHeight="1" x14ac:dyDescent="0.15">
      <c r="R20" s="61" t="s">
        <v>745</v>
      </c>
      <c r="S20" s="118"/>
      <c r="T20" s="75" t="s">
        <v>15</v>
      </c>
      <c r="U20" s="27">
        <f>COUNTIF(S7:S16,"&lt;30")</f>
        <v>1</v>
      </c>
    </row>
    <row r="21" spans="6:21" ht="20.25" customHeight="1" x14ac:dyDescent="0.15">
      <c r="Q21" s="4"/>
      <c r="R21" s="61" t="s">
        <v>75</v>
      </c>
      <c r="S21" s="118"/>
      <c r="T21" s="75" t="s">
        <v>15</v>
      </c>
      <c r="U21" s="27">
        <f>COUNTIF(T7:T16,"A")</f>
        <v>3</v>
      </c>
    </row>
    <row r="22" spans="6:21" ht="13.5" customHeight="1" x14ac:dyDescent="0.15"/>
    <row r="23" spans="6:21" ht="13.5" customHeight="1" x14ac:dyDescent="0.15"/>
    <row r="24" spans="6:21" ht="13.5" customHeight="1" x14ac:dyDescent="0.15"/>
    <row r="25" spans="6:21" ht="13.5" customHeight="1" x14ac:dyDescent="0.15">
      <c r="Q25" s="212"/>
      <c r="R25" s="212"/>
      <c r="S25" s="212"/>
      <c r="T25" s="212"/>
      <c r="U25" s="212"/>
    </row>
    <row r="26" spans="6:21" ht="15.75" customHeight="1" x14ac:dyDescent="0.15">
      <c r="F26" s="24"/>
    </row>
    <row r="27" spans="6:21" ht="15.75" customHeight="1" x14ac:dyDescent="0.15"/>
  </sheetData>
  <sheetProtection formatCells="0" formatColumns="0" formatRows="0" insertColumns="0" insertRows="0"/>
  <mergeCells count="4">
    <mergeCell ref="B5:H5"/>
    <mergeCell ref="P3:V3"/>
    <mergeCell ref="P4:V4"/>
    <mergeCell ref="P5:V5"/>
  </mergeCells>
  <phoneticPr fontId="15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/>
  <dimension ref="A1:R54"/>
  <sheetViews>
    <sheetView showGridLines="0" workbookViewId="0"/>
  </sheetViews>
  <sheetFormatPr defaultRowHeight="13.5" x14ac:dyDescent="0.15"/>
  <cols>
    <col min="1" max="1" width="1.875" customWidth="1"/>
    <col min="2" max="2" width="6.875" customWidth="1"/>
    <col min="3" max="3" width="4.125" bestFit="1" customWidth="1"/>
    <col min="4" max="8" width="12.75" customWidth="1"/>
    <col min="9" max="9" width="12.75" style="132" customWidth="1"/>
    <col min="10" max="10" width="12.375" style="132" customWidth="1"/>
    <col min="11" max="11" width="4.625" customWidth="1"/>
    <col min="12" max="12" width="4.5" customWidth="1"/>
    <col min="13" max="13" width="13.25" customWidth="1"/>
    <col min="14" max="16" width="8.125" customWidth="1"/>
  </cols>
  <sheetData>
    <row r="1" spans="1:18" s="19" customFormat="1" ht="25.5" customHeight="1" x14ac:dyDescent="0.15">
      <c r="A1" s="7"/>
      <c r="B1" s="97" t="s">
        <v>66</v>
      </c>
      <c r="C1" s="62"/>
      <c r="D1" s="62"/>
      <c r="E1" s="56" t="s">
        <v>67</v>
      </c>
      <c r="F1" s="62"/>
      <c r="L1" s="56"/>
      <c r="M1" s="56"/>
      <c r="N1" s="56"/>
    </row>
    <row r="2" spans="1:18" ht="12.75" customHeight="1" x14ac:dyDescent="0.15">
      <c r="H2" s="57"/>
      <c r="I2" s="57"/>
      <c r="J2" s="57"/>
    </row>
    <row r="3" spans="1:18" ht="18.75" customHeight="1" x14ac:dyDescent="0.15">
      <c r="B3" s="63" t="s">
        <v>2</v>
      </c>
      <c r="C3" s="10" t="s">
        <v>68</v>
      </c>
      <c r="E3" s="46"/>
      <c r="F3" s="8"/>
      <c r="G3" s="8"/>
      <c r="L3" s="109" t="s">
        <v>151</v>
      </c>
      <c r="M3" s="109"/>
    </row>
    <row r="4" spans="1:18" ht="20.25" customHeight="1" x14ac:dyDescent="0.15">
      <c r="C4" s="92" t="s">
        <v>121</v>
      </c>
      <c r="E4" s="41"/>
      <c r="F4" s="8"/>
      <c r="G4" s="8"/>
      <c r="L4" s="98" t="s">
        <v>186</v>
      </c>
    </row>
    <row r="5" spans="1:18" ht="15" x14ac:dyDescent="0.15">
      <c r="C5" s="40" t="s">
        <v>123</v>
      </c>
      <c r="E5" s="41"/>
      <c r="F5" s="8"/>
      <c r="G5" s="8"/>
      <c r="L5" s="98" t="s">
        <v>125</v>
      </c>
    </row>
    <row r="6" spans="1:18" x14ac:dyDescent="0.15">
      <c r="C6" s="10" t="s">
        <v>122</v>
      </c>
      <c r="E6" s="41"/>
      <c r="F6" s="8"/>
      <c r="G6" s="8"/>
      <c r="L6" s="98" t="s">
        <v>124</v>
      </c>
    </row>
    <row r="7" spans="1:18" ht="18" customHeight="1" x14ac:dyDescent="0.15">
      <c r="D7" s="46"/>
      <c r="E7" s="41"/>
      <c r="F7" s="8"/>
      <c r="G7" s="8"/>
      <c r="L7" s="29" t="s">
        <v>39</v>
      </c>
      <c r="M7" s="29" t="s">
        <v>3</v>
      </c>
      <c r="N7" s="29" t="s">
        <v>4</v>
      </c>
      <c r="O7" s="29" t="s">
        <v>7</v>
      </c>
      <c r="P7" s="29" t="s">
        <v>6</v>
      </c>
    </row>
    <row r="8" spans="1:18" ht="13.5" customHeight="1" x14ac:dyDescent="0.15">
      <c r="L8" s="133">
        <v>1</v>
      </c>
      <c r="M8" s="44" t="s">
        <v>50</v>
      </c>
      <c r="N8" s="43">
        <v>100</v>
      </c>
      <c r="O8" s="93" t="str">
        <f>IF(N8&gt;=80,"A",IF(N8&gt;40,"B","C"))</f>
        <v>A</v>
      </c>
      <c r="P8" s="50">
        <f t="shared" ref="P8:P17" si="0">RANK(N8,$N$8:$N$17,0)</f>
        <v>1</v>
      </c>
      <c r="R8" s="201"/>
    </row>
    <row r="9" spans="1:18" ht="13.5" customHeight="1" x14ac:dyDescent="0.15">
      <c r="C9" s="10"/>
      <c r="D9" s="46"/>
      <c r="E9" s="41"/>
      <c r="F9" s="8"/>
      <c r="G9" s="8"/>
      <c r="L9" s="133">
        <v>2</v>
      </c>
      <c r="M9" s="44" t="s">
        <v>51</v>
      </c>
      <c r="N9" s="43">
        <v>80</v>
      </c>
      <c r="O9" s="93" t="str">
        <f t="shared" ref="O9:O17" si="1">IF(N9&gt;=80,"A",IF(N9&gt;40,"B","C"))</f>
        <v>A</v>
      </c>
      <c r="P9" s="50">
        <f t="shared" si="0"/>
        <v>3</v>
      </c>
    </row>
    <row r="10" spans="1:18" ht="13.5" customHeight="1" x14ac:dyDescent="0.15">
      <c r="C10" s="10"/>
      <c r="D10" s="46"/>
      <c r="E10" s="41"/>
      <c r="F10" s="8"/>
      <c r="G10" s="8"/>
      <c r="L10" s="133">
        <v>3</v>
      </c>
      <c r="M10" s="44" t="s">
        <v>52</v>
      </c>
      <c r="N10" s="43">
        <v>56</v>
      </c>
      <c r="O10" s="93" t="str">
        <f t="shared" si="1"/>
        <v>B</v>
      </c>
      <c r="P10" s="50">
        <f t="shared" si="0"/>
        <v>8</v>
      </c>
    </row>
    <row r="11" spans="1:18" ht="13.5" customHeight="1" x14ac:dyDescent="0.15">
      <c r="L11" s="133">
        <v>4</v>
      </c>
      <c r="M11" s="44" t="s">
        <v>53</v>
      </c>
      <c r="N11" s="43">
        <v>74</v>
      </c>
      <c r="O11" s="93" t="str">
        <f t="shared" si="1"/>
        <v>B</v>
      </c>
      <c r="P11" s="50">
        <f t="shared" si="0"/>
        <v>4</v>
      </c>
    </row>
    <row r="12" spans="1:18" ht="13.5" customHeight="1" x14ac:dyDescent="0.15">
      <c r="H12" s="202"/>
      <c r="L12" s="133">
        <v>5</v>
      </c>
      <c r="M12" s="44" t="s">
        <v>54</v>
      </c>
      <c r="N12" s="43">
        <v>85</v>
      </c>
      <c r="O12" s="93" t="str">
        <f t="shared" si="1"/>
        <v>A</v>
      </c>
      <c r="P12" s="50">
        <f t="shared" si="0"/>
        <v>2</v>
      </c>
    </row>
    <row r="13" spans="1:18" ht="13.5" customHeight="1" x14ac:dyDescent="0.15">
      <c r="L13" s="133">
        <v>6</v>
      </c>
      <c r="M13" s="44" t="s">
        <v>55</v>
      </c>
      <c r="N13" s="43">
        <v>25</v>
      </c>
      <c r="O13" s="93" t="str">
        <f t="shared" si="1"/>
        <v>C</v>
      </c>
      <c r="P13" s="50">
        <f t="shared" si="0"/>
        <v>10</v>
      </c>
    </row>
    <row r="14" spans="1:18" ht="13.5" customHeight="1" x14ac:dyDescent="0.15">
      <c r="L14" s="133">
        <v>7</v>
      </c>
      <c r="M14" s="44" t="s">
        <v>56</v>
      </c>
      <c r="N14" s="43">
        <v>63</v>
      </c>
      <c r="O14" s="93" t="str">
        <f t="shared" si="1"/>
        <v>B</v>
      </c>
      <c r="P14" s="50">
        <f t="shared" si="0"/>
        <v>5</v>
      </c>
    </row>
    <row r="15" spans="1:18" ht="13.5" customHeight="1" x14ac:dyDescent="0.15">
      <c r="L15" s="133">
        <v>8</v>
      </c>
      <c r="M15" s="44" t="s">
        <v>57</v>
      </c>
      <c r="N15" s="43">
        <v>57</v>
      </c>
      <c r="O15" s="93" t="str">
        <f t="shared" si="1"/>
        <v>B</v>
      </c>
      <c r="P15" s="50">
        <f t="shared" si="0"/>
        <v>7</v>
      </c>
    </row>
    <row r="16" spans="1:18" ht="13.5" customHeight="1" x14ac:dyDescent="0.15">
      <c r="I16" s="203"/>
      <c r="L16" s="133">
        <v>9</v>
      </c>
      <c r="M16" s="44" t="s">
        <v>58</v>
      </c>
      <c r="N16" s="43">
        <v>63</v>
      </c>
      <c r="O16" s="93" t="str">
        <f t="shared" si="1"/>
        <v>B</v>
      </c>
      <c r="P16" s="50">
        <f t="shared" si="0"/>
        <v>5</v>
      </c>
    </row>
    <row r="17" spans="2:16" ht="13.5" customHeight="1" x14ac:dyDescent="0.15">
      <c r="I17" s="204"/>
      <c r="L17" s="133">
        <v>10</v>
      </c>
      <c r="M17" s="44" t="s">
        <v>59</v>
      </c>
      <c r="N17" s="43">
        <v>38</v>
      </c>
      <c r="O17" s="93" t="str">
        <f t="shared" si="1"/>
        <v>C</v>
      </c>
      <c r="P17" s="50">
        <f t="shared" si="0"/>
        <v>9</v>
      </c>
    </row>
    <row r="18" spans="2:16" ht="13.5" customHeight="1" x14ac:dyDescent="0.15">
      <c r="I18"/>
    </row>
    <row r="19" spans="2:16" ht="13.5" customHeight="1" x14ac:dyDescent="0.15">
      <c r="I19"/>
    </row>
    <row r="20" spans="2:16" ht="13.5" customHeight="1" x14ac:dyDescent="0.15">
      <c r="I20"/>
      <c r="L20" s="173" t="s">
        <v>145</v>
      </c>
    </row>
    <row r="21" spans="2:16" ht="13.5" customHeight="1" x14ac:dyDescent="0.15">
      <c r="I21"/>
      <c r="L21" s="95" t="s">
        <v>39</v>
      </c>
      <c r="M21" s="95" t="s">
        <v>3</v>
      </c>
      <c r="N21" s="95" t="s">
        <v>4</v>
      </c>
      <c r="O21" s="95" t="s">
        <v>7</v>
      </c>
      <c r="P21" s="95" t="s">
        <v>6</v>
      </c>
    </row>
    <row r="22" spans="2:16" ht="13.5" customHeight="1" x14ac:dyDescent="0.15">
      <c r="I22"/>
      <c r="L22" s="133">
        <v>1</v>
      </c>
      <c r="M22" s="44" t="s">
        <v>50</v>
      </c>
      <c r="N22" s="43">
        <v>100</v>
      </c>
      <c r="O22" s="93" t="str">
        <f>IF(N22&gt;=80,"A",IF(N22&gt;40,"B","C"))</f>
        <v>A</v>
      </c>
      <c r="P22" s="50">
        <f>RANK(N22,$N$22:$N$31,0)</f>
        <v>1</v>
      </c>
    </row>
    <row r="23" spans="2:16" ht="15.75" customHeight="1" x14ac:dyDescent="0.15">
      <c r="I23"/>
      <c r="L23" s="133">
        <v>2</v>
      </c>
      <c r="M23" s="44" t="s">
        <v>51</v>
      </c>
      <c r="N23" s="43">
        <v>80</v>
      </c>
      <c r="O23" s="93" t="str">
        <f t="shared" ref="O23:O31" si="2">IF(N23&gt;=80,"A",IF(N23&gt;40,"B","C"))</f>
        <v>A</v>
      </c>
      <c r="P23" s="50">
        <f>RANK(N23,$N$22:$N$31,0)</f>
        <v>3</v>
      </c>
    </row>
    <row r="24" spans="2:16" ht="15.75" customHeight="1" x14ac:dyDescent="0.15">
      <c r="I24"/>
      <c r="L24" s="133">
        <v>3</v>
      </c>
      <c r="M24" s="44" t="s">
        <v>52</v>
      </c>
      <c r="N24" s="43">
        <v>56</v>
      </c>
      <c r="O24" s="93" t="str">
        <f t="shared" si="2"/>
        <v>B</v>
      </c>
      <c r="P24" s="50">
        <f t="shared" ref="P24:P31" si="3">RANK(N24,$N$22:$N$31,0)</f>
        <v>8</v>
      </c>
    </row>
    <row r="25" spans="2:16" ht="13.5" customHeight="1" x14ac:dyDescent="0.15">
      <c r="I25"/>
      <c r="L25" s="133">
        <v>4</v>
      </c>
      <c r="M25" s="44" t="s">
        <v>53</v>
      </c>
      <c r="N25" s="43">
        <v>74</v>
      </c>
      <c r="O25" s="93" t="str">
        <f t="shared" si="2"/>
        <v>B</v>
      </c>
      <c r="P25" s="50">
        <f t="shared" si="3"/>
        <v>4</v>
      </c>
    </row>
    <row r="26" spans="2:16" ht="13.5" customHeight="1" x14ac:dyDescent="0.15">
      <c r="I26"/>
      <c r="L26" s="133">
        <v>5</v>
      </c>
      <c r="M26" s="44" t="s">
        <v>54</v>
      </c>
      <c r="N26" s="43">
        <v>85</v>
      </c>
      <c r="O26" s="93" t="str">
        <f t="shared" si="2"/>
        <v>A</v>
      </c>
      <c r="P26" s="50">
        <f t="shared" si="3"/>
        <v>2</v>
      </c>
    </row>
    <row r="27" spans="2:16" ht="13.5" customHeight="1" x14ac:dyDescent="0.15">
      <c r="B27" s="7" t="s">
        <v>736</v>
      </c>
      <c r="I27"/>
      <c r="L27" s="133">
        <v>6</v>
      </c>
      <c r="M27" s="44" t="s">
        <v>55</v>
      </c>
      <c r="N27" s="43">
        <v>25</v>
      </c>
      <c r="O27" s="93" t="str">
        <f t="shared" si="2"/>
        <v>C</v>
      </c>
      <c r="P27" s="50">
        <f t="shared" si="3"/>
        <v>10</v>
      </c>
    </row>
    <row r="28" spans="2:16" ht="13.5" customHeight="1" x14ac:dyDescent="0.15">
      <c r="I28"/>
      <c r="L28" s="133">
        <v>7</v>
      </c>
      <c r="M28" s="44" t="s">
        <v>56</v>
      </c>
      <c r="N28" s="43">
        <v>63</v>
      </c>
      <c r="O28" s="93" t="str">
        <f t="shared" si="2"/>
        <v>B</v>
      </c>
      <c r="P28" s="50">
        <f t="shared" si="3"/>
        <v>5</v>
      </c>
    </row>
    <row r="29" spans="2:16" ht="13.5" customHeight="1" x14ac:dyDescent="0.15">
      <c r="I29"/>
      <c r="L29" s="133">
        <v>8</v>
      </c>
      <c r="M29" s="44" t="s">
        <v>57</v>
      </c>
      <c r="N29" s="43">
        <v>57</v>
      </c>
      <c r="O29" s="93" t="str">
        <f t="shared" si="2"/>
        <v>B</v>
      </c>
      <c r="P29" s="50">
        <f t="shared" si="3"/>
        <v>7</v>
      </c>
    </row>
    <row r="30" spans="2:16" ht="13.5" customHeight="1" x14ac:dyDescent="0.15">
      <c r="I30"/>
      <c r="L30" s="133">
        <v>9</v>
      </c>
      <c r="M30" s="44" t="s">
        <v>58</v>
      </c>
      <c r="N30" s="43">
        <v>63</v>
      </c>
      <c r="O30" s="93" t="str">
        <f t="shared" si="2"/>
        <v>B</v>
      </c>
      <c r="P30" s="50">
        <f t="shared" si="3"/>
        <v>5</v>
      </c>
    </row>
    <row r="31" spans="2:16" ht="13.5" customHeight="1" x14ac:dyDescent="0.15">
      <c r="I31"/>
      <c r="L31" s="133">
        <v>10</v>
      </c>
      <c r="M31" s="44" t="s">
        <v>59</v>
      </c>
      <c r="N31" s="43">
        <v>38</v>
      </c>
      <c r="O31" s="93" t="str">
        <f t="shared" si="2"/>
        <v>C</v>
      </c>
      <c r="P31" s="50">
        <f t="shared" si="3"/>
        <v>9</v>
      </c>
    </row>
    <row r="32" spans="2:16" ht="13.5" customHeight="1" x14ac:dyDescent="0.15">
      <c r="I32"/>
    </row>
    <row r="33" spans="9:9" ht="13.5" customHeight="1" x14ac:dyDescent="0.15">
      <c r="I33"/>
    </row>
    <row r="34" spans="9:9" ht="13.5" customHeight="1" x14ac:dyDescent="0.15">
      <c r="I34"/>
    </row>
    <row r="35" spans="9:9" ht="13.5" customHeight="1" x14ac:dyDescent="0.15">
      <c r="I35"/>
    </row>
    <row r="36" spans="9:9" ht="13.5" customHeight="1" x14ac:dyDescent="0.15">
      <c r="I36"/>
    </row>
    <row r="37" spans="9:9" ht="15.75" customHeight="1" x14ac:dyDescent="0.15">
      <c r="I37"/>
    </row>
    <row r="38" spans="9:9" ht="15.75" customHeight="1" x14ac:dyDescent="0.15">
      <c r="I38"/>
    </row>
    <row r="39" spans="9:9" x14ac:dyDescent="0.15">
      <c r="I39"/>
    </row>
    <row r="40" spans="9:9" x14ac:dyDescent="0.15">
      <c r="I40"/>
    </row>
    <row r="41" spans="9:9" x14ac:dyDescent="0.15">
      <c r="I41"/>
    </row>
    <row r="42" spans="9:9" x14ac:dyDescent="0.15">
      <c r="I42"/>
    </row>
    <row r="43" spans="9:9" x14ac:dyDescent="0.15">
      <c r="I43"/>
    </row>
    <row r="44" spans="9:9" x14ac:dyDescent="0.15">
      <c r="I44"/>
    </row>
    <row r="45" spans="9:9" x14ac:dyDescent="0.15">
      <c r="I45"/>
    </row>
    <row r="46" spans="9:9" x14ac:dyDescent="0.15">
      <c r="I46"/>
    </row>
    <row r="47" spans="9:9" x14ac:dyDescent="0.15">
      <c r="I47"/>
    </row>
    <row r="48" spans="9:9" x14ac:dyDescent="0.15">
      <c r="I48"/>
    </row>
    <row r="49" spans="9:9" x14ac:dyDescent="0.15">
      <c r="I49"/>
    </row>
    <row r="50" spans="9:9" x14ac:dyDescent="0.15">
      <c r="I50"/>
    </row>
    <row r="51" spans="9:9" x14ac:dyDescent="0.15">
      <c r="I51"/>
    </row>
    <row r="52" spans="9:9" x14ac:dyDescent="0.15">
      <c r="I52"/>
    </row>
    <row r="53" spans="9:9" x14ac:dyDescent="0.15">
      <c r="I53"/>
    </row>
    <row r="54" spans="9:9" x14ac:dyDescent="0.15">
      <c r="I54"/>
    </row>
  </sheetData>
  <sheetProtection formatCells="0" formatColumns="0" formatRows="0" insertColumns="0" insertRows="0"/>
  <phoneticPr fontId="15"/>
  <conditionalFormatting sqref="N22:N31">
    <cfRule type="cellIs" dxfId="2" priority="8" operator="lessThan">
      <formula>30</formula>
    </cfRule>
  </conditionalFormatting>
  <conditionalFormatting sqref="O22:O31">
    <cfRule type="cellIs" dxfId="1" priority="7" operator="equal">
      <formula>"A"</formula>
    </cfRule>
  </conditionalFormatting>
  <conditionalFormatting sqref="P22:P31">
    <cfRule type="cellIs" dxfId="0" priority="6" operator="lessThan">
      <formula>4</formula>
    </cfRule>
  </conditionalFormatting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FF"/>
  </sheetPr>
  <dimension ref="A1:R52"/>
  <sheetViews>
    <sheetView showGridLines="0" zoomScaleNormal="100" zoomScaleSheetLayoutView="90" workbookViewId="0"/>
  </sheetViews>
  <sheetFormatPr defaultColWidth="9" defaultRowHeight="13.5" x14ac:dyDescent="0.15"/>
  <cols>
    <col min="1" max="1" width="5.75" style="190" customWidth="1"/>
    <col min="2" max="3" width="9.625" style="190" customWidth="1"/>
    <col min="4" max="4" width="6.25" style="190" customWidth="1"/>
    <col min="5" max="5" width="12" style="190" customWidth="1"/>
    <col min="6" max="6" width="1.75" style="190" customWidth="1"/>
    <col min="7" max="9" width="9" style="190"/>
    <col min="10" max="10" width="5" style="190" customWidth="1"/>
    <col min="11" max="11" width="5.25" style="190" customWidth="1"/>
    <col min="12" max="14" width="13.125" style="190" customWidth="1"/>
    <col min="15" max="15" width="12.125" style="190" customWidth="1"/>
    <col min="16" max="16" width="3.25" style="190" customWidth="1"/>
    <col min="17" max="18" width="12.875" style="190" customWidth="1"/>
    <col min="19" max="16384" width="9" style="190"/>
  </cols>
  <sheetData>
    <row r="1" spans="1:18" s="19" customFormat="1" ht="25.5" customHeight="1" x14ac:dyDescent="0.15">
      <c r="A1" s="7"/>
      <c r="B1" s="97" t="s">
        <v>501</v>
      </c>
      <c r="C1" s="62"/>
      <c r="D1" s="62"/>
      <c r="F1" s="62"/>
      <c r="G1" s="56" t="s">
        <v>502</v>
      </c>
      <c r="J1" s="56"/>
      <c r="K1" s="56"/>
      <c r="L1" s="56"/>
    </row>
    <row r="2" spans="1:18" s="132" customFormat="1" ht="12.75" customHeight="1" x14ac:dyDescent="0.15">
      <c r="H2" s="57"/>
    </row>
    <row r="3" spans="1:18" s="132" customFormat="1" ht="18" customHeight="1" x14ac:dyDescent="0.15">
      <c r="B3" s="56" t="s">
        <v>741</v>
      </c>
      <c r="C3" s="92"/>
      <c r="E3" s="174"/>
      <c r="F3" s="91"/>
      <c r="G3" s="91"/>
      <c r="K3" s="147" t="s">
        <v>151</v>
      </c>
      <c r="L3" s="147"/>
    </row>
    <row r="4" spans="1:18" ht="13.5" customHeight="1" x14ac:dyDescent="0.15">
      <c r="A4" s="177"/>
      <c r="B4" s="56" t="s">
        <v>2</v>
      </c>
      <c r="C4" s="17" t="s">
        <v>503</v>
      </c>
      <c r="D4" s="132"/>
      <c r="E4" s="191"/>
      <c r="K4" s="197" t="s">
        <v>511</v>
      </c>
    </row>
    <row r="5" spans="1:18" ht="13.5" customHeight="1" x14ac:dyDescent="0.15">
      <c r="B5" s="132"/>
      <c r="C5" s="17" t="s">
        <v>740</v>
      </c>
      <c r="D5" s="132"/>
      <c r="K5" s="192" t="s">
        <v>268</v>
      </c>
      <c r="L5" s="193" t="s">
        <v>499</v>
      </c>
      <c r="M5" s="193" t="s">
        <v>500</v>
      </c>
      <c r="N5" s="192" t="s">
        <v>269</v>
      </c>
      <c r="O5" s="192" t="s">
        <v>744</v>
      </c>
      <c r="P5" s="194"/>
      <c r="Q5" s="26" t="s">
        <v>21</v>
      </c>
    </row>
    <row r="6" spans="1:18" ht="13.5" customHeight="1" x14ac:dyDescent="0.15">
      <c r="B6" s="132"/>
      <c r="C6" s="198"/>
      <c r="D6" s="132"/>
      <c r="K6" s="192">
        <v>1</v>
      </c>
      <c r="L6" s="195" t="s">
        <v>513</v>
      </c>
      <c r="M6" s="195" t="s">
        <v>270</v>
      </c>
      <c r="N6" s="195"/>
      <c r="O6" s="195"/>
      <c r="Q6" s="27" t="str">
        <f>L6&amp;" "&amp;M6</f>
        <v>相川 美樹</v>
      </c>
      <c r="R6" s="327"/>
    </row>
    <row r="7" spans="1:18" ht="13.5" customHeight="1" x14ac:dyDescent="0.15">
      <c r="B7" s="132"/>
      <c r="C7" s="325" t="s">
        <v>504</v>
      </c>
      <c r="D7" s="132"/>
      <c r="K7" s="192">
        <v>2</v>
      </c>
      <c r="L7" s="195" t="s">
        <v>514</v>
      </c>
      <c r="M7" s="195" t="s">
        <v>271</v>
      </c>
      <c r="N7" s="195"/>
      <c r="O7" s="195"/>
      <c r="Q7" s="27" t="str">
        <f t="shared" ref="Q7:Q10" si="0">L7&amp;" "&amp;M7</f>
        <v>浅野 さやか</v>
      </c>
    </row>
    <row r="8" spans="1:18" s="194" customFormat="1" ht="13.5" customHeight="1" x14ac:dyDescent="0.15">
      <c r="C8" s="326" t="s">
        <v>505</v>
      </c>
      <c r="K8" s="192">
        <v>3</v>
      </c>
      <c r="L8" s="195" t="s">
        <v>515</v>
      </c>
      <c r="M8" s="195" t="s">
        <v>272</v>
      </c>
      <c r="N8" s="195"/>
      <c r="O8" s="195"/>
      <c r="P8" s="190"/>
      <c r="Q8" s="27" t="str">
        <f t="shared" si="0"/>
        <v>岡野 陽子</v>
      </c>
    </row>
    <row r="9" spans="1:18" ht="13.5" customHeight="1" x14ac:dyDescent="0.15">
      <c r="C9" s="326" t="s">
        <v>506</v>
      </c>
      <c r="K9" s="192">
        <v>4</v>
      </c>
      <c r="L9" s="195" t="s">
        <v>516</v>
      </c>
      <c r="M9" s="195" t="s">
        <v>273</v>
      </c>
      <c r="N9" s="195"/>
      <c r="O9" s="195"/>
      <c r="Q9" s="27" t="str">
        <f t="shared" si="0"/>
        <v>小田 慎太郎</v>
      </c>
    </row>
    <row r="10" spans="1:18" ht="13.5" customHeight="1" x14ac:dyDescent="0.15">
      <c r="K10" s="192">
        <v>5</v>
      </c>
      <c r="L10" s="195" t="s">
        <v>517</v>
      </c>
      <c r="M10" s="195" t="s">
        <v>274</v>
      </c>
      <c r="N10" s="195"/>
      <c r="O10" s="195"/>
      <c r="Q10" s="27" t="str">
        <f t="shared" si="0"/>
        <v>小林 直人</v>
      </c>
    </row>
    <row r="11" spans="1:18" ht="13.5" customHeight="1" x14ac:dyDescent="0.15"/>
    <row r="12" spans="1:18" ht="13.5" customHeight="1" x14ac:dyDescent="0.15">
      <c r="B12" s="56" t="s">
        <v>507</v>
      </c>
    </row>
    <row r="13" spans="1:18" ht="13.5" customHeight="1" x14ac:dyDescent="0.15">
      <c r="B13" s="56" t="s">
        <v>508</v>
      </c>
    </row>
    <row r="14" spans="1:18" ht="13.5" customHeight="1" x14ac:dyDescent="0.15">
      <c r="B14" s="56" t="s">
        <v>2</v>
      </c>
      <c r="C14" s="17" t="s">
        <v>509</v>
      </c>
      <c r="K14" s="197" t="s">
        <v>512</v>
      </c>
    </row>
    <row r="15" spans="1:18" ht="13.5" customHeight="1" x14ac:dyDescent="0.15">
      <c r="B15" s="132"/>
      <c r="C15" s="17" t="s">
        <v>510</v>
      </c>
      <c r="K15" s="192" t="s">
        <v>268</v>
      </c>
      <c r="L15" s="193" t="s">
        <v>269</v>
      </c>
      <c r="M15" s="192" t="s">
        <v>742</v>
      </c>
      <c r="N15" s="192" t="s">
        <v>743</v>
      </c>
      <c r="Q15" s="26" t="s">
        <v>21</v>
      </c>
    </row>
    <row r="16" spans="1:18" ht="13.5" customHeight="1" x14ac:dyDescent="0.15">
      <c r="B16" s="132"/>
      <c r="C16" s="198"/>
      <c r="K16" s="192">
        <v>1</v>
      </c>
      <c r="L16" s="196" t="s">
        <v>107</v>
      </c>
      <c r="M16" s="213"/>
      <c r="N16" s="195"/>
      <c r="Q16" s="27" t="s">
        <v>513</v>
      </c>
      <c r="R16" s="27" t="s">
        <v>270</v>
      </c>
    </row>
    <row r="17" spans="11:18" ht="13.5" customHeight="1" x14ac:dyDescent="0.15">
      <c r="K17" s="192">
        <v>2</v>
      </c>
      <c r="L17" s="196" t="s">
        <v>108</v>
      </c>
      <c r="M17" s="213"/>
      <c r="N17" s="195"/>
      <c r="Q17" s="27" t="s">
        <v>514</v>
      </c>
      <c r="R17" s="27" t="s">
        <v>271</v>
      </c>
    </row>
    <row r="18" spans="11:18" ht="13.5" customHeight="1" x14ac:dyDescent="0.15">
      <c r="K18" s="192">
        <v>3</v>
      </c>
      <c r="L18" s="196" t="s">
        <v>109</v>
      </c>
      <c r="M18" s="213"/>
      <c r="N18" s="195"/>
      <c r="Q18" s="27" t="s">
        <v>515</v>
      </c>
      <c r="R18" s="27" t="s">
        <v>272</v>
      </c>
    </row>
    <row r="19" spans="11:18" ht="13.5" customHeight="1" x14ac:dyDescent="0.15">
      <c r="K19" s="192">
        <v>4</v>
      </c>
      <c r="L19" s="196" t="s">
        <v>110</v>
      </c>
      <c r="M19" s="213"/>
      <c r="N19" s="195"/>
      <c r="Q19" s="27" t="s">
        <v>516</v>
      </c>
      <c r="R19" s="27" t="s">
        <v>273</v>
      </c>
    </row>
    <row r="20" spans="11:18" ht="13.5" customHeight="1" x14ac:dyDescent="0.15">
      <c r="K20" s="192">
        <v>5</v>
      </c>
      <c r="L20" s="196" t="s">
        <v>111</v>
      </c>
      <c r="M20" s="213"/>
      <c r="N20" s="195"/>
      <c r="Q20" s="27" t="s">
        <v>517</v>
      </c>
      <c r="R20" s="27" t="s">
        <v>274</v>
      </c>
    </row>
    <row r="21" spans="11:18" ht="13.5" customHeight="1" x14ac:dyDescent="0.15"/>
    <row r="22" spans="11:18" ht="13.5" customHeight="1" x14ac:dyDescent="0.15">
      <c r="L22" s="200"/>
      <c r="M22"/>
    </row>
    <row r="23" spans="11:18" ht="13.5" customHeight="1" x14ac:dyDescent="0.15">
      <c r="M23"/>
    </row>
    <row r="24" spans="11:18" ht="13.5" customHeight="1" x14ac:dyDescent="0.15">
      <c r="M24"/>
    </row>
    <row r="25" spans="11:18" ht="13.5" customHeight="1" x14ac:dyDescent="0.15">
      <c r="M25"/>
    </row>
    <row r="26" spans="11:18" ht="13.5" customHeight="1" x14ac:dyDescent="0.15">
      <c r="M26"/>
    </row>
    <row r="27" spans="11:18" ht="13.5" customHeight="1" x14ac:dyDescent="0.15">
      <c r="M27"/>
    </row>
    <row r="28" spans="11:18" ht="13.5" customHeight="1" x14ac:dyDescent="0.15">
      <c r="M28"/>
    </row>
    <row r="29" spans="11:18" ht="13.5" customHeight="1" x14ac:dyDescent="0.15">
      <c r="M29"/>
    </row>
    <row r="30" spans="11:18" ht="13.5" customHeight="1" x14ac:dyDescent="0.15">
      <c r="M30"/>
    </row>
    <row r="31" spans="11:18" ht="13.5" customHeight="1" x14ac:dyDescent="0.15">
      <c r="M31"/>
    </row>
    <row r="32" spans="11:18" x14ac:dyDescent="0.15">
      <c r="M32"/>
    </row>
    <row r="33" spans="13:13" x14ac:dyDescent="0.15">
      <c r="M33"/>
    </row>
    <row r="34" spans="13:13" x14ac:dyDescent="0.15">
      <c r="M34"/>
    </row>
    <row r="35" spans="13:13" x14ac:dyDescent="0.15">
      <c r="M35"/>
    </row>
    <row r="36" spans="13:13" x14ac:dyDescent="0.15">
      <c r="M36"/>
    </row>
    <row r="37" spans="13:13" x14ac:dyDescent="0.15">
      <c r="M37"/>
    </row>
    <row r="38" spans="13:13" x14ac:dyDescent="0.15">
      <c r="M38"/>
    </row>
    <row r="39" spans="13:13" x14ac:dyDescent="0.15">
      <c r="M39"/>
    </row>
    <row r="40" spans="13:13" x14ac:dyDescent="0.15">
      <c r="M40"/>
    </row>
    <row r="41" spans="13:13" x14ac:dyDescent="0.15">
      <c r="M41"/>
    </row>
    <row r="42" spans="13:13" x14ac:dyDescent="0.15">
      <c r="M42"/>
    </row>
    <row r="43" spans="13:13" x14ac:dyDescent="0.15">
      <c r="M43"/>
    </row>
    <row r="44" spans="13:13" x14ac:dyDescent="0.15">
      <c r="M44"/>
    </row>
    <row r="45" spans="13:13" x14ac:dyDescent="0.15">
      <c r="M45"/>
    </row>
    <row r="46" spans="13:13" x14ac:dyDescent="0.15">
      <c r="M46"/>
    </row>
    <row r="47" spans="13:13" x14ac:dyDescent="0.15">
      <c r="M47"/>
    </row>
    <row r="48" spans="13:13" x14ac:dyDescent="0.15">
      <c r="M48"/>
    </row>
    <row r="49" spans="13:13" x14ac:dyDescent="0.15">
      <c r="M49"/>
    </row>
    <row r="50" spans="13:13" x14ac:dyDescent="0.15">
      <c r="M50"/>
    </row>
    <row r="51" spans="13:13" x14ac:dyDescent="0.15">
      <c r="M51"/>
    </row>
    <row r="52" spans="13:13" x14ac:dyDescent="0.15">
      <c r="M52"/>
    </row>
  </sheetData>
  <phoneticPr fontId="15"/>
  <pageMargins left="0.7" right="0.7" top="0.75" bottom="0.75" header="0.3" footer="0.3"/>
  <pageSetup paperSize="9" scale="83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CC"/>
  </sheetPr>
  <dimension ref="A1:AJ111"/>
  <sheetViews>
    <sheetView zoomScaleNormal="100" workbookViewId="0"/>
  </sheetViews>
  <sheetFormatPr defaultColWidth="9" defaultRowHeight="13.5" x14ac:dyDescent="0.15"/>
  <cols>
    <col min="1" max="1" width="6" style="178" customWidth="1"/>
    <col min="2" max="3" width="10.625" style="181" customWidth="1"/>
    <col min="4" max="4" width="10.625" style="178" customWidth="1"/>
    <col min="5" max="5" width="11.625" style="178" customWidth="1"/>
    <col min="6" max="6" width="16.75" style="178" customWidth="1"/>
    <col min="7" max="7" width="8.875" style="178" customWidth="1"/>
    <col min="8" max="12" width="8" style="178" customWidth="1"/>
    <col min="13" max="13" width="9.375" style="178" customWidth="1"/>
    <col min="14" max="14" width="7.375" style="181" customWidth="1"/>
    <col min="15" max="16384" width="9" style="178"/>
  </cols>
  <sheetData>
    <row r="1" spans="1:36" ht="18.75" x14ac:dyDescent="0.15">
      <c r="B1" s="262" t="s">
        <v>669</v>
      </c>
      <c r="C1" s="178"/>
      <c r="F1" s="263" t="s">
        <v>545</v>
      </c>
      <c r="H1" s="181"/>
      <c r="J1" s="299" t="s">
        <v>151</v>
      </c>
      <c r="K1" s="292"/>
      <c r="L1" s="292"/>
      <c r="M1" s="292"/>
      <c r="N1" s="289"/>
      <c r="O1" s="292"/>
      <c r="P1" s="292"/>
      <c r="Q1" s="292"/>
      <c r="R1" s="292"/>
      <c r="T1" s="378"/>
    </row>
    <row r="2" spans="1:36" s="181" customFormat="1" ht="21" customHeight="1" x14ac:dyDescent="0.15">
      <c r="B2" s="209" t="s">
        <v>544</v>
      </c>
      <c r="C2" s="208" t="s">
        <v>674</v>
      </c>
      <c r="D2" s="264" t="s">
        <v>675</v>
      </c>
      <c r="F2" s="209" t="s">
        <v>765</v>
      </c>
      <c r="G2" s="208" t="s">
        <v>546</v>
      </c>
      <c r="I2" s="178"/>
      <c r="J2" s="300" t="s">
        <v>707</v>
      </c>
      <c r="K2" s="287"/>
      <c r="L2" s="301" t="s">
        <v>670</v>
      </c>
      <c r="M2" s="287"/>
      <c r="N2" s="287"/>
      <c r="O2" s="287"/>
      <c r="P2" s="287"/>
      <c r="Q2" s="287"/>
      <c r="R2" s="302"/>
      <c r="T2" s="299" t="s">
        <v>782</v>
      </c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</row>
    <row r="3" spans="1:36" ht="15" customHeight="1" x14ac:dyDescent="0.15">
      <c r="B3" s="213" t="s">
        <v>539</v>
      </c>
      <c r="C3" s="370"/>
      <c r="D3" s="370"/>
      <c r="F3" s="214" t="s">
        <v>760</v>
      </c>
      <c r="G3" s="370"/>
      <c r="J3" s="291"/>
      <c r="K3" s="292"/>
      <c r="L3" s="290" t="s">
        <v>689</v>
      </c>
      <c r="M3" s="292"/>
      <c r="N3" s="289"/>
      <c r="O3" s="293"/>
      <c r="P3" s="292"/>
      <c r="Q3" s="292"/>
      <c r="R3" s="294"/>
      <c r="T3" s="290" t="s">
        <v>780</v>
      </c>
      <c r="U3" s="269"/>
      <c r="V3" s="269"/>
      <c r="W3" s="269"/>
      <c r="X3" s="269"/>
      <c r="Y3" s="269"/>
      <c r="Z3" s="269"/>
      <c r="AA3" s="269"/>
    </row>
    <row r="4" spans="1:36" ht="15" customHeight="1" x14ac:dyDescent="0.15">
      <c r="B4" s="213" t="s">
        <v>540</v>
      </c>
      <c r="C4" s="370"/>
      <c r="D4" s="370"/>
      <c r="F4" s="214" t="s">
        <v>762</v>
      </c>
      <c r="G4" s="370"/>
      <c r="J4" s="303"/>
      <c r="K4" s="295"/>
      <c r="L4" s="296" t="s">
        <v>671</v>
      </c>
      <c r="M4" s="295"/>
      <c r="N4" s="297"/>
      <c r="O4" s="295"/>
      <c r="P4" s="295"/>
      <c r="Q4" s="295"/>
      <c r="R4" s="298"/>
      <c r="T4" s="290" t="s">
        <v>778</v>
      </c>
      <c r="U4" s="269"/>
      <c r="V4" s="269"/>
      <c r="W4" s="269"/>
      <c r="X4" s="269"/>
      <c r="Y4" s="269"/>
      <c r="Z4" s="269"/>
      <c r="AA4" s="269"/>
    </row>
    <row r="5" spans="1:36" ht="15" customHeight="1" thickBot="1" x14ac:dyDescent="0.2">
      <c r="B5" s="213" t="s">
        <v>541</v>
      </c>
      <c r="C5" s="371">
        <v>6</v>
      </c>
      <c r="D5" s="372">
        <v>16</v>
      </c>
      <c r="F5" s="214" t="s">
        <v>763</v>
      </c>
      <c r="G5" s="372">
        <v>37</v>
      </c>
      <c r="J5" s="300" t="s">
        <v>705</v>
      </c>
      <c r="K5" s="286"/>
      <c r="L5" s="301" t="s">
        <v>672</v>
      </c>
      <c r="M5" s="286"/>
      <c r="N5" s="287"/>
      <c r="O5" s="286"/>
      <c r="P5" s="286"/>
      <c r="Q5" s="286"/>
      <c r="R5" s="288"/>
      <c r="T5" s="379" t="s">
        <v>781</v>
      </c>
      <c r="U5" s="321"/>
      <c r="V5" s="321"/>
      <c r="W5" s="321"/>
      <c r="X5" s="321"/>
      <c r="Y5" s="321"/>
      <c r="Z5" s="321"/>
      <c r="AA5" s="321"/>
    </row>
    <row r="6" spans="1:36" ht="15" customHeight="1" x14ac:dyDescent="0.15">
      <c r="B6" s="213" t="s">
        <v>542</v>
      </c>
      <c r="C6" s="371">
        <v>15</v>
      </c>
      <c r="D6" s="372">
        <v>14</v>
      </c>
      <c r="F6" s="214" t="s">
        <v>764</v>
      </c>
      <c r="G6" s="372">
        <v>29</v>
      </c>
      <c r="J6" s="303"/>
      <c r="K6" s="295"/>
      <c r="L6" s="296" t="s">
        <v>673</v>
      </c>
      <c r="M6" s="295"/>
      <c r="N6" s="297"/>
      <c r="O6" s="295"/>
      <c r="P6" s="295"/>
      <c r="Q6" s="295"/>
      <c r="R6" s="298"/>
      <c r="T6" s="373"/>
      <c r="U6" s="374"/>
      <c r="V6" s="374"/>
      <c r="W6" s="374"/>
      <c r="X6" s="374"/>
      <c r="Y6" s="374"/>
      <c r="Z6" s="374"/>
      <c r="AA6" s="375"/>
      <c r="AB6" s="181"/>
      <c r="AC6" s="181"/>
      <c r="AD6" s="181"/>
      <c r="AE6" s="181"/>
      <c r="AF6" s="181"/>
      <c r="AG6" s="181"/>
      <c r="AH6" s="181"/>
      <c r="AI6" s="181"/>
      <c r="AJ6" s="181"/>
    </row>
    <row r="7" spans="1:36" ht="15" customHeight="1" x14ac:dyDescent="0.15">
      <c r="B7" s="213" t="s">
        <v>543</v>
      </c>
      <c r="C7" s="213">
        <v>3</v>
      </c>
      <c r="D7" s="180">
        <v>5</v>
      </c>
      <c r="F7" s="214" t="s">
        <v>761</v>
      </c>
      <c r="G7" s="370"/>
      <c r="J7" s="304" t="s">
        <v>749</v>
      </c>
      <c r="K7" s="305"/>
      <c r="L7" s="306" t="s">
        <v>769</v>
      </c>
      <c r="M7" s="305"/>
      <c r="N7" s="307"/>
      <c r="O7" s="305"/>
      <c r="P7" s="305"/>
      <c r="Q7" s="305"/>
      <c r="R7" s="308"/>
      <c r="T7" s="315"/>
      <c r="U7" s="269"/>
      <c r="V7" s="269"/>
      <c r="W7" s="269"/>
      <c r="X7" s="269"/>
      <c r="Y7" s="269"/>
      <c r="Z7" s="269"/>
      <c r="AA7" s="376"/>
    </row>
    <row r="8" spans="1:36" ht="15" customHeight="1" x14ac:dyDescent="0.15">
      <c r="J8" s="304" t="s">
        <v>706</v>
      </c>
      <c r="K8" s="305"/>
      <c r="L8" s="306" t="s">
        <v>751</v>
      </c>
      <c r="M8" s="305"/>
      <c r="N8" s="307"/>
      <c r="O8" s="305"/>
      <c r="P8" s="305"/>
      <c r="Q8" s="305"/>
      <c r="R8" s="308"/>
      <c r="T8" s="315"/>
      <c r="U8" s="269"/>
      <c r="V8" s="269"/>
      <c r="W8" s="269"/>
      <c r="X8" s="269"/>
      <c r="Y8" s="269"/>
      <c r="Z8" s="269"/>
      <c r="AA8" s="376"/>
    </row>
    <row r="9" spans="1:36" ht="15" customHeight="1" x14ac:dyDescent="0.15">
      <c r="J9" s="304" t="s">
        <v>750</v>
      </c>
      <c r="K9" s="305"/>
      <c r="L9" s="306" t="s">
        <v>752</v>
      </c>
      <c r="M9" s="305"/>
      <c r="N9" s="307"/>
      <c r="O9" s="305"/>
      <c r="P9" s="305"/>
      <c r="Q9" s="305"/>
      <c r="R9" s="308"/>
      <c r="T9" s="315"/>
      <c r="U9" s="269"/>
      <c r="V9" s="269"/>
      <c r="W9" s="269"/>
      <c r="X9" s="269"/>
      <c r="Y9" s="269"/>
      <c r="Z9" s="269"/>
      <c r="AA9" s="376"/>
    </row>
    <row r="10" spans="1:36" ht="22.5" customHeight="1" x14ac:dyDescent="0.15">
      <c r="A10" s="177" t="s">
        <v>275</v>
      </c>
      <c r="T10" s="315"/>
      <c r="U10" s="269"/>
      <c r="V10" s="269"/>
      <c r="W10" s="269"/>
      <c r="X10" s="269"/>
      <c r="Y10" s="269"/>
      <c r="Z10" s="269"/>
      <c r="AA10" s="376"/>
    </row>
    <row r="11" spans="1:36" ht="27.75" customHeight="1" thickBot="1" x14ac:dyDescent="0.2">
      <c r="A11" s="182" t="s">
        <v>276</v>
      </c>
      <c r="B11" s="182" t="s">
        <v>277</v>
      </c>
      <c r="C11" s="182" t="s">
        <v>279</v>
      </c>
      <c r="D11" s="182" t="s">
        <v>269</v>
      </c>
      <c r="E11" s="183" t="s">
        <v>278</v>
      </c>
      <c r="F11" s="182" t="s">
        <v>280</v>
      </c>
      <c r="G11" s="268" t="s">
        <v>704</v>
      </c>
      <c r="H11" s="182" t="s">
        <v>281</v>
      </c>
      <c r="I11" s="182" t="s">
        <v>282</v>
      </c>
      <c r="J11" s="182" t="s">
        <v>283</v>
      </c>
      <c r="K11" s="182" t="s">
        <v>284</v>
      </c>
      <c r="L11" s="182" t="s">
        <v>285</v>
      </c>
      <c r="M11" s="182" t="s">
        <v>518</v>
      </c>
      <c r="N11" s="182" t="s">
        <v>519</v>
      </c>
      <c r="T11" s="315"/>
      <c r="U11" s="269"/>
      <c r="V11" s="269"/>
      <c r="W11" s="269"/>
      <c r="X11" s="269"/>
      <c r="Y11" s="269"/>
      <c r="Z11" s="269"/>
      <c r="AA11" s="376"/>
    </row>
    <row r="12" spans="1:36" ht="15" customHeight="1" thickTop="1" x14ac:dyDescent="0.15">
      <c r="A12" s="184">
        <v>1</v>
      </c>
      <c r="B12" s="185" t="s">
        <v>286</v>
      </c>
      <c r="C12" s="187" t="s">
        <v>289</v>
      </c>
      <c r="D12" s="186" t="s">
        <v>287</v>
      </c>
      <c r="E12" s="186" t="s">
        <v>288</v>
      </c>
      <c r="F12" s="184" t="s">
        <v>290</v>
      </c>
      <c r="G12" s="184">
        <v>18</v>
      </c>
      <c r="H12" s="184">
        <v>54</v>
      </c>
      <c r="I12" s="184">
        <v>96</v>
      </c>
      <c r="J12" s="184">
        <v>55</v>
      </c>
      <c r="K12" s="184">
        <v>32</v>
      </c>
      <c r="L12" s="184">
        <v>38</v>
      </c>
      <c r="M12" s="184">
        <f t="shared" ref="M12:M43" si="0">SUM(H12:L12)</f>
        <v>275</v>
      </c>
      <c r="N12" s="185" t="str">
        <f t="shared" ref="N12:N43" si="1">IF(M12&gt;=400,"A",IF(M12&gt;=320,"B","C"))</f>
        <v>C</v>
      </c>
      <c r="T12" s="315"/>
      <c r="U12" s="269"/>
      <c r="V12" s="269"/>
      <c r="W12" s="269"/>
      <c r="X12" s="269"/>
      <c r="Y12" s="269"/>
      <c r="Z12" s="269"/>
      <c r="AA12" s="376"/>
    </row>
    <row r="13" spans="1:36" ht="15" customHeight="1" x14ac:dyDescent="0.15">
      <c r="A13" s="180">
        <v>2</v>
      </c>
      <c r="B13" s="179" t="s">
        <v>286</v>
      </c>
      <c r="C13" s="189" t="s">
        <v>293</v>
      </c>
      <c r="D13" s="188" t="s">
        <v>291</v>
      </c>
      <c r="E13" s="188" t="s">
        <v>292</v>
      </c>
      <c r="F13" s="180" t="s">
        <v>294</v>
      </c>
      <c r="G13" s="180">
        <v>73</v>
      </c>
      <c r="H13" s="180">
        <v>72</v>
      </c>
      <c r="I13" s="180">
        <v>82</v>
      </c>
      <c r="J13" s="180">
        <v>35</v>
      </c>
      <c r="K13" s="180">
        <v>32</v>
      </c>
      <c r="L13" s="180">
        <v>88</v>
      </c>
      <c r="M13" s="180">
        <f t="shared" si="0"/>
        <v>309</v>
      </c>
      <c r="N13" s="179" t="str">
        <f t="shared" si="1"/>
        <v>C</v>
      </c>
      <c r="T13" s="315"/>
      <c r="U13" s="269"/>
      <c r="V13" s="269"/>
      <c r="W13" s="269"/>
      <c r="X13" s="269"/>
      <c r="Y13" s="269"/>
      <c r="Z13" s="269"/>
      <c r="AA13" s="376"/>
    </row>
    <row r="14" spans="1:36" ht="15" customHeight="1" x14ac:dyDescent="0.15">
      <c r="A14" s="180">
        <v>3</v>
      </c>
      <c r="B14" s="179" t="s">
        <v>286</v>
      </c>
      <c r="C14" s="189" t="s">
        <v>289</v>
      </c>
      <c r="D14" s="188" t="s">
        <v>295</v>
      </c>
      <c r="E14" s="188" t="s">
        <v>296</v>
      </c>
      <c r="F14" s="180" t="s">
        <v>294</v>
      </c>
      <c r="G14" s="180">
        <v>41</v>
      </c>
      <c r="H14" s="180">
        <v>74</v>
      </c>
      <c r="I14" s="180">
        <v>100</v>
      </c>
      <c r="J14" s="180">
        <v>41</v>
      </c>
      <c r="K14" s="180">
        <v>42</v>
      </c>
      <c r="L14" s="180">
        <v>49</v>
      </c>
      <c r="M14" s="180">
        <f t="shared" si="0"/>
        <v>306</v>
      </c>
      <c r="N14" s="179" t="str">
        <f t="shared" si="1"/>
        <v>C</v>
      </c>
      <c r="T14" s="315"/>
      <c r="U14" s="269"/>
      <c r="V14" s="269"/>
      <c r="W14" s="269"/>
      <c r="X14" s="269"/>
      <c r="Y14" s="269"/>
      <c r="Z14" s="269"/>
      <c r="AA14" s="376"/>
    </row>
    <row r="15" spans="1:36" ht="15" customHeight="1" x14ac:dyDescent="0.15">
      <c r="A15" s="180">
        <v>4</v>
      </c>
      <c r="B15" s="179" t="s">
        <v>286</v>
      </c>
      <c r="C15" s="189" t="s">
        <v>293</v>
      </c>
      <c r="D15" s="188" t="s">
        <v>297</v>
      </c>
      <c r="E15" s="188" t="s">
        <v>298</v>
      </c>
      <c r="F15" s="180" t="s">
        <v>299</v>
      </c>
      <c r="G15" s="180">
        <v>145</v>
      </c>
      <c r="H15" s="180">
        <v>62</v>
      </c>
      <c r="I15" s="180">
        <v>47</v>
      </c>
      <c r="J15" s="180">
        <v>84</v>
      </c>
      <c r="K15" s="180">
        <v>71</v>
      </c>
      <c r="L15" s="180">
        <v>71</v>
      </c>
      <c r="M15" s="180">
        <f t="shared" si="0"/>
        <v>335</v>
      </c>
      <c r="N15" s="179" t="str">
        <f t="shared" si="1"/>
        <v>B</v>
      </c>
      <c r="T15" s="315"/>
      <c r="U15" s="269"/>
      <c r="V15" s="269"/>
      <c r="W15" s="269"/>
      <c r="X15" s="269"/>
      <c r="Y15" s="269"/>
      <c r="Z15" s="269"/>
      <c r="AA15" s="376"/>
    </row>
    <row r="16" spans="1:36" ht="15" customHeight="1" x14ac:dyDescent="0.15">
      <c r="A16" s="180">
        <v>5</v>
      </c>
      <c r="B16" s="179" t="s">
        <v>286</v>
      </c>
      <c r="C16" s="189" t="s">
        <v>293</v>
      </c>
      <c r="D16" s="188" t="s">
        <v>300</v>
      </c>
      <c r="E16" s="188" t="s">
        <v>301</v>
      </c>
      <c r="F16" s="180" t="s">
        <v>299</v>
      </c>
      <c r="G16" s="180">
        <v>162</v>
      </c>
      <c r="H16" s="180">
        <v>74</v>
      </c>
      <c r="I16" s="180">
        <v>58</v>
      </c>
      <c r="J16" s="180">
        <v>82</v>
      </c>
      <c r="K16" s="180">
        <v>68</v>
      </c>
      <c r="L16" s="180">
        <v>36</v>
      </c>
      <c r="M16" s="180">
        <f t="shared" si="0"/>
        <v>318</v>
      </c>
      <c r="N16" s="179" t="str">
        <f t="shared" si="1"/>
        <v>C</v>
      </c>
      <c r="T16" s="315"/>
      <c r="U16" s="269"/>
      <c r="V16" s="269"/>
      <c r="W16" s="269"/>
      <c r="X16" s="269"/>
      <c r="Y16" s="269"/>
      <c r="Z16" s="269"/>
      <c r="AA16" s="376"/>
    </row>
    <row r="17" spans="1:36" ht="15" customHeight="1" x14ac:dyDescent="0.15">
      <c r="A17" s="180">
        <v>6</v>
      </c>
      <c r="B17" s="179" t="s">
        <v>286</v>
      </c>
      <c r="C17" s="189" t="s">
        <v>289</v>
      </c>
      <c r="D17" s="188" t="s">
        <v>302</v>
      </c>
      <c r="E17" s="188" t="s">
        <v>303</v>
      </c>
      <c r="F17" s="180" t="s">
        <v>304</v>
      </c>
      <c r="G17" s="180">
        <v>144</v>
      </c>
      <c r="H17" s="180">
        <v>99</v>
      </c>
      <c r="I17" s="180">
        <v>83</v>
      </c>
      <c r="J17" s="180">
        <v>73</v>
      </c>
      <c r="K17" s="180">
        <v>61</v>
      </c>
      <c r="L17" s="180">
        <v>27</v>
      </c>
      <c r="M17" s="180">
        <f t="shared" si="0"/>
        <v>343</v>
      </c>
      <c r="N17" s="179" t="str">
        <f t="shared" si="1"/>
        <v>B</v>
      </c>
      <c r="T17" s="315"/>
      <c r="U17" s="269"/>
      <c r="V17" s="269"/>
      <c r="W17" s="269"/>
      <c r="X17" s="269"/>
      <c r="Y17" s="269"/>
      <c r="Z17" s="269"/>
      <c r="AA17" s="376"/>
    </row>
    <row r="18" spans="1:36" ht="15" customHeight="1" x14ac:dyDescent="0.15">
      <c r="A18" s="180">
        <v>7</v>
      </c>
      <c r="B18" s="179" t="s">
        <v>286</v>
      </c>
      <c r="C18" s="189" t="s">
        <v>289</v>
      </c>
      <c r="D18" s="188" t="s">
        <v>305</v>
      </c>
      <c r="E18" s="188" t="s">
        <v>306</v>
      </c>
      <c r="F18" s="180" t="s">
        <v>294</v>
      </c>
      <c r="G18" s="180">
        <v>258</v>
      </c>
      <c r="H18" s="180">
        <v>68</v>
      </c>
      <c r="I18" s="180">
        <v>85</v>
      </c>
      <c r="J18" s="180">
        <v>54</v>
      </c>
      <c r="K18" s="180">
        <v>51</v>
      </c>
      <c r="L18" s="180">
        <v>92</v>
      </c>
      <c r="M18" s="180">
        <f t="shared" si="0"/>
        <v>350</v>
      </c>
      <c r="N18" s="179" t="str">
        <f t="shared" si="1"/>
        <v>B</v>
      </c>
      <c r="T18" s="315"/>
      <c r="U18" s="269"/>
      <c r="V18" s="269"/>
      <c r="W18" s="269"/>
      <c r="X18" s="269"/>
      <c r="Y18" s="269"/>
      <c r="Z18" s="269"/>
      <c r="AA18" s="376"/>
    </row>
    <row r="19" spans="1:36" ht="15" customHeight="1" x14ac:dyDescent="0.15">
      <c r="A19" s="180">
        <v>8</v>
      </c>
      <c r="B19" s="179" t="s">
        <v>286</v>
      </c>
      <c r="C19" s="189" t="s">
        <v>289</v>
      </c>
      <c r="D19" s="188" t="s">
        <v>307</v>
      </c>
      <c r="E19" s="188" t="s">
        <v>308</v>
      </c>
      <c r="F19" s="180" t="s">
        <v>299</v>
      </c>
      <c r="G19" s="180">
        <v>276</v>
      </c>
      <c r="H19" s="180">
        <v>76</v>
      </c>
      <c r="I19" s="180">
        <v>79</v>
      </c>
      <c r="J19" s="180">
        <v>66</v>
      </c>
      <c r="K19" s="180">
        <v>45</v>
      </c>
      <c r="L19" s="180">
        <v>87</v>
      </c>
      <c r="M19" s="180">
        <f t="shared" si="0"/>
        <v>353</v>
      </c>
      <c r="N19" s="179" t="str">
        <f t="shared" si="1"/>
        <v>B</v>
      </c>
      <c r="T19" s="315"/>
      <c r="U19" s="269"/>
      <c r="V19" s="269"/>
      <c r="W19" s="269"/>
      <c r="X19" s="269"/>
      <c r="Y19" s="269"/>
      <c r="Z19" s="269"/>
      <c r="AA19" s="376"/>
    </row>
    <row r="20" spans="1:36" ht="15" customHeight="1" x14ac:dyDescent="0.15">
      <c r="A20" s="180">
        <v>9</v>
      </c>
      <c r="B20" s="179" t="s">
        <v>286</v>
      </c>
      <c r="C20" s="189" t="s">
        <v>293</v>
      </c>
      <c r="D20" s="188" t="s">
        <v>309</v>
      </c>
      <c r="E20" s="188" t="s">
        <v>310</v>
      </c>
      <c r="F20" s="180" t="s">
        <v>311</v>
      </c>
      <c r="G20" s="180">
        <v>46</v>
      </c>
      <c r="H20" s="180">
        <v>91</v>
      </c>
      <c r="I20" s="180">
        <v>70</v>
      </c>
      <c r="J20" s="180">
        <v>34</v>
      </c>
      <c r="K20" s="180">
        <v>27</v>
      </c>
      <c r="L20" s="180">
        <v>46</v>
      </c>
      <c r="M20" s="180">
        <f t="shared" si="0"/>
        <v>268</v>
      </c>
      <c r="N20" s="179" t="str">
        <f t="shared" si="1"/>
        <v>C</v>
      </c>
      <c r="T20" s="315"/>
      <c r="U20" s="269"/>
      <c r="V20" s="269"/>
      <c r="W20" s="269"/>
      <c r="X20" s="269"/>
      <c r="Y20" s="269"/>
      <c r="Z20" s="269"/>
      <c r="AA20" s="376"/>
    </row>
    <row r="21" spans="1:36" ht="15" customHeight="1" x14ac:dyDescent="0.15">
      <c r="A21" s="180">
        <v>10</v>
      </c>
      <c r="B21" s="179" t="s">
        <v>286</v>
      </c>
      <c r="C21" s="189" t="s">
        <v>289</v>
      </c>
      <c r="D21" s="188" t="s">
        <v>312</v>
      </c>
      <c r="E21" s="188" t="s">
        <v>313</v>
      </c>
      <c r="F21" s="180" t="s">
        <v>294</v>
      </c>
      <c r="G21" s="180">
        <v>60</v>
      </c>
      <c r="H21" s="180">
        <v>64</v>
      </c>
      <c r="I21" s="180">
        <v>55</v>
      </c>
      <c r="J21" s="180">
        <v>51</v>
      </c>
      <c r="K21" s="180">
        <v>55</v>
      </c>
      <c r="L21" s="180">
        <v>26</v>
      </c>
      <c r="M21" s="180">
        <f t="shared" si="0"/>
        <v>251</v>
      </c>
      <c r="N21" s="179" t="str">
        <f t="shared" si="1"/>
        <v>C</v>
      </c>
      <c r="T21" s="315"/>
      <c r="U21" s="269"/>
      <c r="V21" s="269"/>
      <c r="W21" s="269"/>
      <c r="X21" s="269"/>
      <c r="Y21" s="269"/>
      <c r="Z21" s="269"/>
      <c r="AA21" s="376"/>
    </row>
    <row r="22" spans="1:36" ht="15" customHeight="1" thickBot="1" x14ac:dyDescent="0.2">
      <c r="A22" s="180">
        <v>11</v>
      </c>
      <c r="B22" s="179" t="s">
        <v>286</v>
      </c>
      <c r="C22" s="189" t="s">
        <v>289</v>
      </c>
      <c r="D22" s="188" t="s">
        <v>314</v>
      </c>
      <c r="E22" s="188" t="s">
        <v>315</v>
      </c>
      <c r="F22" s="180" t="s">
        <v>311</v>
      </c>
      <c r="G22" s="180">
        <v>172</v>
      </c>
      <c r="H22" s="180">
        <v>93</v>
      </c>
      <c r="I22" s="180">
        <v>42</v>
      </c>
      <c r="J22" s="180">
        <v>99</v>
      </c>
      <c r="K22" s="180">
        <v>75</v>
      </c>
      <c r="L22" s="180">
        <v>87</v>
      </c>
      <c r="M22" s="180">
        <f t="shared" si="0"/>
        <v>396</v>
      </c>
      <c r="N22" s="179" t="str">
        <f t="shared" si="1"/>
        <v>B</v>
      </c>
      <c r="T22" s="317"/>
      <c r="U22" s="321"/>
      <c r="V22" s="321"/>
      <c r="W22" s="321"/>
      <c r="X22" s="321"/>
      <c r="Y22" s="321"/>
      <c r="Z22" s="321"/>
      <c r="AA22" s="377"/>
    </row>
    <row r="23" spans="1:36" ht="15" customHeight="1" x14ac:dyDescent="0.15">
      <c r="A23" s="180">
        <v>12</v>
      </c>
      <c r="B23" s="179" t="s">
        <v>286</v>
      </c>
      <c r="C23" s="189" t="s">
        <v>289</v>
      </c>
      <c r="D23" s="188" t="s">
        <v>316</v>
      </c>
      <c r="E23" s="188" t="s">
        <v>317</v>
      </c>
      <c r="F23" s="180" t="s">
        <v>318</v>
      </c>
      <c r="G23" s="180">
        <v>54</v>
      </c>
      <c r="H23" s="180">
        <v>73</v>
      </c>
      <c r="I23" s="180">
        <v>69</v>
      </c>
      <c r="J23" s="180">
        <v>82</v>
      </c>
      <c r="K23" s="180">
        <v>87</v>
      </c>
      <c r="L23" s="180">
        <v>37</v>
      </c>
      <c r="M23" s="180">
        <f t="shared" si="0"/>
        <v>348</v>
      </c>
      <c r="N23" s="179" t="str">
        <f t="shared" si="1"/>
        <v>B</v>
      </c>
    </row>
    <row r="24" spans="1:36" ht="15" customHeight="1" x14ac:dyDescent="0.15">
      <c r="A24" s="180">
        <v>13</v>
      </c>
      <c r="B24" s="179" t="s">
        <v>286</v>
      </c>
      <c r="C24" s="189" t="s">
        <v>289</v>
      </c>
      <c r="D24" s="188" t="s">
        <v>319</v>
      </c>
      <c r="E24" s="188" t="s">
        <v>320</v>
      </c>
      <c r="F24" s="180" t="s">
        <v>304</v>
      </c>
      <c r="G24" s="180">
        <v>60</v>
      </c>
      <c r="H24" s="180">
        <v>54</v>
      </c>
      <c r="I24" s="180">
        <v>95</v>
      </c>
      <c r="J24" s="180">
        <v>79</v>
      </c>
      <c r="K24" s="180">
        <v>85</v>
      </c>
      <c r="L24" s="180">
        <v>25</v>
      </c>
      <c r="M24" s="180">
        <f t="shared" si="0"/>
        <v>338</v>
      </c>
      <c r="N24" s="179" t="str">
        <f t="shared" si="1"/>
        <v>B</v>
      </c>
      <c r="T24" s="299" t="s">
        <v>783</v>
      </c>
    </row>
    <row r="25" spans="1:36" ht="15" customHeight="1" x14ac:dyDescent="0.15">
      <c r="A25" s="180">
        <v>14</v>
      </c>
      <c r="B25" s="179" t="s">
        <v>286</v>
      </c>
      <c r="C25" s="189" t="s">
        <v>289</v>
      </c>
      <c r="D25" s="188" t="s">
        <v>321</v>
      </c>
      <c r="E25" s="188" t="s">
        <v>322</v>
      </c>
      <c r="F25" s="180" t="s">
        <v>304</v>
      </c>
      <c r="G25" s="180">
        <v>23</v>
      </c>
      <c r="H25" s="180">
        <v>42</v>
      </c>
      <c r="I25" s="180">
        <v>63</v>
      </c>
      <c r="J25" s="180">
        <v>53</v>
      </c>
      <c r="K25" s="180">
        <v>47</v>
      </c>
      <c r="L25" s="180">
        <v>77</v>
      </c>
      <c r="M25" s="180">
        <f t="shared" si="0"/>
        <v>282</v>
      </c>
      <c r="N25" s="179" t="str">
        <f t="shared" si="1"/>
        <v>C</v>
      </c>
      <c r="T25" s="290" t="s">
        <v>784</v>
      </c>
      <c r="U25" s="269"/>
    </row>
    <row r="26" spans="1:36" ht="15" customHeight="1" x14ac:dyDescent="0.15">
      <c r="A26" s="180">
        <v>15</v>
      </c>
      <c r="B26" s="179" t="s">
        <v>286</v>
      </c>
      <c r="C26" s="189" t="s">
        <v>293</v>
      </c>
      <c r="D26" s="188" t="s">
        <v>323</v>
      </c>
      <c r="E26" s="188" t="s">
        <v>324</v>
      </c>
      <c r="F26" s="180" t="s">
        <v>294</v>
      </c>
      <c r="G26" s="180">
        <v>122</v>
      </c>
      <c r="H26" s="180">
        <v>88</v>
      </c>
      <c r="I26" s="180">
        <v>47</v>
      </c>
      <c r="J26" s="180">
        <v>96</v>
      </c>
      <c r="K26" s="180">
        <v>80</v>
      </c>
      <c r="L26" s="180">
        <v>24</v>
      </c>
      <c r="M26" s="180">
        <f t="shared" si="0"/>
        <v>335</v>
      </c>
      <c r="N26" s="179" t="str">
        <f t="shared" si="1"/>
        <v>B</v>
      </c>
      <c r="T26" s="290" t="s">
        <v>785</v>
      </c>
      <c r="U26" s="269"/>
    </row>
    <row r="27" spans="1:36" ht="15" customHeight="1" x14ac:dyDescent="0.15">
      <c r="A27" s="180">
        <v>16</v>
      </c>
      <c r="B27" s="179" t="s">
        <v>286</v>
      </c>
      <c r="C27" s="189" t="s">
        <v>289</v>
      </c>
      <c r="D27" s="188" t="s">
        <v>325</v>
      </c>
      <c r="E27" s="188" t="s">
        <v>326</v>
      </c>
      <c r="F27" s="180" t="s">
        <v>311</v>
      </c>
      <c r="G27" s="180">
        <v>18</v>
      </c>
      <c r="H27" s="180">
        <v>44</v>
      </c>
      <c r="I27" s="180">
        <v>81</v>
      </c>
      <c r="J27" s="180">
        <v>30</v>
      </c>
      <c r="K27" s="180">
        <v>24</v>
      </c>
      <c r="L27" s="180">
        <v>73</v>
      </c>
      <c r="M27" s="180">
        <f t="shared" si="0"/>
        <v>252</v>
      </c>
      <c r="N27" s="179" t="str">
        <f t="shared" si="1"/>
        <v>C</v>
      </c>
      <c r="T27" s="290" t="s">
        <v>786</v>
      </c>
      <c r="U27" s="269"/>
    </row>
    <row r="28" spans="1:36" ht="15" customHeight="1" thickBot="1" x14ac:dyDescent="0.2">
      <c r="A28" s="180">
        <v>17</v>
      </c>
      <c r="B28" s="179" t="s">
        <v>286</v>
      </c>
      <c r="C28" s="189" t="s">
        <v>293</v>
      </c>
      <c r="D28" s="188" t="s">
        <v>327</v>
      </c>
      <c r="E28" s="188" t="s">
        <v>328</v>
      </c>
      <c r="F28" s="180" t="s">
        <v>294</v>
      </c>
      <c r="G28" s="180">
        <v>301</v>
      </c>
      <c r="H28" s="180">
        <v>92</v>
      </c>
      <c r="I28" s="180">
        <v>77</v>
      </c>
      <c r="J28" s="180">
        <v>90</v>
      </c>
      <c r="K28" s="180">
        <v>80</v>
      </c>
      <c r="L28" s="180">
        <v>85</v>
      </c>
      <c r="M28" s="180">
        <f t="shared" si="0"/>
        <v>424</v>
      </c>
      <c r="N28" s="179" t="str">
        <f t="shared" si="1"/>
        <v>A</v>
      </c>
      <c r="T28" s="379" t="s">
        <v>789</v>
      </c>
      <c r="U28" s="321"/>
    </row>
    <row r="29" spans="1:36" ht="15" customHeight="1" x14ac:dyDescent="0.15">
      <c r="A29" s="180">
        <v>18</v>
      </c>
      <c r="B29" s="179" t="s">
        <v>286</v>
      </c>
      <c r="C29" s="189" t="s">
        <v>289</v>
      </c>
      <c r="D29" s="188" t="s">
        <v>329</v>
      </c>
      <c r="E29" s="188" t="s">
        <v>330</v>
      </c>
      <c r="F29" s="180" t="s">
        <v>294</v>
      </c>
      <c r="G29" s="180">
        <v>12</v>
      </c>
      <c r="H29" s="180">
        <v>95</v>
      </c>
      <c r="I29" s="180">
        <v>80</v>
      </c>
      <c r="J29" s="180">
        <v>31</v>
      </c>
      <c r="K29" s="180">
        <v>24</v>
      </c>
      <c r="L29" s="180">
        <v>50</v>
      </c>
      <c r="M29" s="180">
        <f t="shared" si="0"/>
        <v>280</v>
      </c>
      <c r="N29" s="179" t="str">
        <f t="shared" si="1"/>
        <v>C</v>
      </c>
      <c r="T29" s="373"/>
      <c r="U29" s="374"/>
      <c r="V29" s="374"/>
      <c r="W29" s="374"/>
      <c r="X29" s="374"/>
      <c r="Y29" s="374"/>
      <c r="Z29" s="374"/>
      <c r="AA29" s="375"/>
      <c r="AC29" s="218"/>
      <c r="AD29" s="218"/>
      <c r="AE29" s="218"/>
      <c r="AF29" s="218"/>
      <c r="AG29" s="218"/>
      <c r="AH29" s="218"/>
      <c r="AI29" s="218"/>
      <c r="AJ29" s="218"/>
    </row>
    <row r="30" spans="1:36" ht="15" customHeight="1" x14ac:dyDescent="0.15">
      <c r="A30" s="180">
        <v>19</v>
      </c>
      <c r="B30" s="179" t="s">
        <v>286</v>
      </c>
      <c r="C30" s="189" t="s">
        <v>289</v>
      </c>
      <c r="D30" s="188" t="s">
        <v>331</v>
      </c>
      <c r="E30" s="188" t="s">
        <v>332</v>
      </c>
      <c r="F30" s="180" t="s">
        <v>311</v>
      </c>
      <c r="G30" s="180">
        <v>242</v>
      </c>
      <c r="H30" s="180">
        <v>72</v>
      </c>
      <c r="I30" s="180">
        <v>66</v>
      </c>
      <c r="J30" s="180">
        <v>92</v>
      </c>
      <c r="K30" s="180">
        <v>79</v>
      </c>
      <c r="L30" s="180">
        <v>65</v>
      </c>
      <c r="M30" s="180">
        <f t="shared" si="0"/>
        <v>374</v>
      </c>
      <c r="N30" s="179" t="str">
        <f t="shared" si="1"/>
        <v>B</v>
      </c>
      <c r="T30" s="315"/>
      <c r="U30" s="269"/>
      <c r="V30" s="269"/>
      <c r="W30" s="269"/>
      <c r="X30" s="269"/>
      <c r="Y30" s="269"/>
      <c r="Z30" s="269"/>
      <c r="AA30" s="376"/>
      <c r="AC30" s="262"/>
      <c r="AD30" s="212"/>
      <c r="AE30" s="212"/>
      <c r="AF30" s="218"/>
      <c r="AG30" s="263"/>
      <c r="AH30" s="181"/>
      <c r="AI30" s="181"/>
      <c r="AJ30" s="218"/>
    </row>
    <row r="31" spans="1:36" ht="15" customHeight="1" x14ac:dyDescent="0.15">
      <c r="A31" s="180">
        <v>20</v>
      </c>
      <c r="B31" s="179" t="s">
        <v>286</v>
      </c>
      <c r="C31" s="189" t="s">
        <v>289</v>
      </c>
      <c r="D31" s="188" t="s">
        <v>333</v>
      </c>
      <c r="E31" s="188" t="s">
        <v>334</v>
      </c>
      <c r="F31" s="180" t="s">
        <v>318</v>
      </c>
      <c r="G31" s="180">
        <v>142</v>
      </c>
      <c r="H31" s="180">
        <v>44</v>
      </c>
      <c r="I31" s="180">
        <v>87</v>
      </c>
      <c r="J31" s="180">
        <v>91</v>
      </c>
      <c r="K31" s="180">
        <v>72</v>
      </c>
      <c r="L31" s="180">
        <v>38</v>
      </c>
      <c r="M31" s="180">
        <f t="shared" si="0"/>
        <v>332</v>
      </c>
      <c r="N31" s="179" t="str">
        <f t="shared" si="1"/>
        <v>B</v>
      </c>
      <c r="T31" s="315"/>
      <c r="U31" s="269"/>
      <c r="V31" s="269"/>
      <c r="W31" s="269"/>
      <c r="X31" s="269"/>
      <c r="Y31" s="269"/>
      <c r="Z31" s="269"/>
      <c r="AA31" s="376"/>
      <c r="AC31" s="212"/>
      <c r="AD31" s="212"/>
      <c r="AE31" s="212"/>
      <c r="AF31" s="212"/>
      <c r="AG31" s="212"/>
      <c r="AH31" s="212"/>
      <c r="AI31" s="212"/>
      <c r="AJ31" s="212"/>
    </row>
    <row r="32" spans="1:36" ht="15" customHeight="1" x14ac:dyDescent="0.15">
      <c r="A32" s="180">
        <v>21</v>
      </c>
      <c r="B32" s="179" t="s">
        <v>286</v>
      </c>
      <c r="C32" s="189" t="s">
        <v>293</v>
      </c>
      <c r="D32" s="188" t="s">
        <v>335</v>
      </c>
      <c r="E32" s="188" t="s">
        <v>336</v>
      </c>
      <c r="F32" s="180" t="s">
        <v>304</v>
      </c>
      <c r="G32" s="180">
        <v>38</v>
      </c>
      <c r="H32" s="180">
        <v>76</v>
      </c>
      <c r="I32" s="180">
        <v>52</v>
      </c>
      <c r="J32" s="180">
        <v>69</v>
      </c>
      <c r="K32" s="180">
        <v>67</v>
      </c>
      <c r="L32" s="180">
        <v>73</v>
      </c>
      <c r="M32" s="180">
        <f t="shared" si="0"/>
        <v>337</v>
      </c>
      <c r="N32" s="179" t="str">
        <f t="shared" si="1"/>
        <v>B</v>
      </c>
      <c r="T32" s="315"/>
      <c r="U32" s="269"/>
      <c r="V32" s="269"/>
      <c r="W32" s="269"/>
      <c r="X32" s="269"/>
      <c r="Y32" s="269"/>
      <c r="Z32" s="269"/>
      <c r="AA32" s="376"/>
      <c r="AC32" s="98"/>
      <c r="AD32" s="266" t="s">
        <v>724</v>
      </c>
      <c r="AE32" s="212"/>
      <c r="AF32" s="218"/>
      <c r="AG32" s="212"/>
      <c r="AH32" s="218"/>
      <c r="AI32" s="215"/>
      <c r="AJ32" s="212"/>
    </row>
    <row r="33" spans="1:36" ht="15" customHeight="1" x14ac:dyDescent="0.15">
      <c r="A33" s="180">
        <v>22</v>
      </c>
      <c r="B33" s="179" t="s">
        <v>286</v>
      </c>
      <c r="C33" s="189" t="s">
        <v>289</v>
      </c>
      <c r="D33" s="188" t="s">
        <v>337</v>
      </c>
      <c r="E33" s="188" t="s">
        <v>338</v>
      </c>
      <c r="F33" s="180" t="s">
        <v>304</v>
      </c>
      <c r="G33" s="180">
        <v>17</v>
      </c>
      <c r="H33" s="180">
        <v>50</v>
      </c>
      <c r="I33" s="180">
        <v>53</v>
      </c>
      <c r="J33" s="180">
        <v>48</v>
      </c>
      <c r="K33" s="180">
        <v>39</v>
      </c>
      <c r="L33" s="180">
        <v>45</v>
      </c>
      <c r="M33" s="180">
        <f t="shared" si="0"/>
        <v>235</v>
      </c>
      <c r="N33" s="179" t="str">
        <f t="shared" si="1"/>
        <v>C</v>
      </c>
      <c r="T33" s="315"/>
      <c r="U33" s="269"/>
      <c r="V33" s="269"/>
      <c r="W33" s="269"/>
      <c r="X33" s="269"/>
      <c r="Y33" s="269"/>
      <c r="Z33" s="269"/>
      <c r="AA33" s="376"/>
      <c r="AC33" s="218"/>
      <c r="AD33" s="212"/>
      <c r="AE33" s="218"/>
      <c r="AF33" s="218"/>
      <c r="AG33" s="212"/>
      <c r="AH33" s="211"/>
      <c r="AI33" s="78"/>
      <c r="AJ33" s="212"/>
    </row>
    <row r="34" spans="1:36" ht="15" customHeight="1" x14ac:dyDescent="0.15">
      <c r="A34" s="180">
        <v>23</v>
      </c>
      <c r="B34" s="179" t="s">
        <v>286</v>
      </c>
      <c r="C34" s="189" t="s">
        <v>289</v>
      </c>
      <c r="D34" s="188" t="s">
        <v>339</v>
      </c>
      <c r="E34" s="188" t="s">
        <v>340</v>
      </c>
      <c r="F34" s="180" t="s">
        <v>318</v>
      </c>
      <c r="G34" s="180">
        <v>170</v>
      </c>
      <c r="H34" s="180">
        <v>73</v>
      </c>
      <c r="I34" s="180">
        <v>84</v>
      </c>
      <c r="J34" s="180">
        <v>95</v>
      </c>
      <c r="K34" s="180">
        <v>82</v>
      </c>
      <c r="L34" s="180">
        <v>66</v>
      </c>
      <c r="M34" s="180">
        <f t="shared" si="0"/>
        <v>400</v>
      </c>
      <c r="N34" s="179" t="str">
        <f t="shared" si="1"/>
        <v>A</v>
      </c>
      <c r="T34" s="315"/>
      <c r="U34" s="269"/>
      <c r="V34" s="269"/>
      <c r="W34" s="269"/>
      <c r="X34" s="269"/>
      <c r="Y34" s="269"/>
      <c r="Z34" s="269"/>
      <c r="AA34" s="376"/>
      <c r="AC34" s="212"/>
      <c r="AD34" s="212"/>
      <c r="AE34" s="218"/>
      <c r="AF34" s="218"/>
      <c r="AG34" s="212"/>
      <c r="AH34" s="212"/>
      <c r="AI34" s="212"/>
      <c r="AJ34" s="212"/>
    </row>
    <row r="35" spans="1:36" ht="15" customHeight="1" x14ac:dyDescent="0.15">
      <c r="A35" s="180">
        <v>24</v>
      </c>
      <c r="B35" s="179" t="s">
        <v>286</v>
      </c>
      <c r="C35" s="189" t="s">
        <v>289</v>
      </c>
      <c r="D35" s="188" t="s">
        <v>341</v>
      </c>
      <c r="E35" s="188" t="s">
        <v>342</v>
      </c>
      <c r="F35" s="180" t="s">
        <v>304</v>
      </c>
      <c r="G35" s="180">
        <v>20</v>
      </c>
      <c r="H35" s="180">
        <v>76</v>
      </c>
      <c r="I35" s="180">
        <v>63</v>
      </c>
      <c r="J35" s="180">
        <v>43</v>
      </c>
      <c r="K35" s="180">
        <v>64</v>
      </c>
      <c r="L35" s="180">
        <v>29</v>
      </c>
      <c r="M35" s="180">
        <f t="shared" si="0"/>
        <v>275</v>
      </c>
      <c r="N35" s="179" t="str">
        <f t="shared" si="1"/>
        <v>C</v>
      </c>
      <c r="T35" s="315"/>
      <c r="U35" s="269"/>
      <c r="V35" s="269"/>
      <c r="W35" s="269"/>
      <c r="X35" s="269"/>
      <c r="Y35" s="269"/>
      <c r="Z35" s="269"/>
      <c r="AA35" s="376"/>
      <c r="AC35" s="212"/>
      <c r="AD35" s="212"/>
      <c r="AE35" s="218"/>
      <c r="AF35" s="218"/>
      <c r="AG35" s="212"/>
      <c r="AH35" s="212"/>
      <c r="AI35" s="212"/>
      <c r="AJ35" s="212"/>
    </row>
    <row r="36" spans="1:36" ht="15" customHeight="1" x14ac:dyDescent="0.15">
      <c r="A36" s="180">
        <v>25</v>
      </c>
      <c r="B36" s="179" t="s">
        <v>286</v>
      </c>
      <c r="C36" s="189" t="s">
        <v>293</v>
      </c>
      <c r="D36" s="188" t="s">
        <v>343</v>
      </c>
      <c r="E36" s="188" t="s">
        <v>344</v>
      </c>
      <c r="F36" s="180" t="s">
        <v>311</v>
      </c>
      <c r="G36" s="180">
        <v>304</v>
      </c>
      <c r="H36" s="180">
        <v>72</v>
      </c>
      <c r="I36" s="180">
        <v>95</v>
      </c>
      <c r="J36" s="180">
        <v>98</v>
      </c>
      <c r="K36" s="180">
        <v>66</v>
      </c>
      <c r="L36" s="180">
        <v>33</v>
      </c>
      <c r="M36" s="180">
        <f t="shared" si="0"/>
        <v>364</v>
      </c>
      <c r="N36" s="179" t="str">
        <f t="shared" si="1"/>
        <v>B</v>
      </c>
      <c r="T36" s="315"/>
      <c r="U36" s="269"/>
      <c r="V36" s="269"/>
      <c r="W36" s="269"/>
      <c r="X36" s="269"/>
      <c r="Y36" s="269"/>
      <c r="Z36" s="269"/>
      <c r="AA36" s="376"/>
      <c r="AC36" s="212"/>
      <c r="AD36" s="212"/>
      <c r="AE36" s="212"/>
      <c r="AF36" s="212"/>
      <c r="AG36" s="212"/>
      <c r="AH36" s="212"/>
      <c r="AI36" s="212"/>
      <c r="AJ36" s="212"/>
    </row>
    <row r="37" spans="1:36" ht="15" customHeight="1" x14ac:dyDescent="0.15">
      <c r="A37" s="180">
        <v>26</v>
      </c>
      <c r="B37" s="179" t="s">
        <v>286</v>
      </c>
      <c r="C37" s="189" t="s">
        <v>293</v>
      </c>
      <c r="D37" s="188" t="s">
        <v>345</v>
      </c>
      <c r="E37" s="188" t="s">
        <v>346</v>
      </c>
      <c r="F37" s="180" t="s">
        <v>294</v>
      </c>
      <c r="G37" s="180">
        <v>25</v>
      </c>
      <c r="H37" s="180">
        <v>55</v>
      </c>
      <c r="I37" s="180">
        <v>97</v>
      </c>
      <c r="J37" s="180">
        <v>45</v>
      </c>
      <c r="K37" s="180">
        <v>31</v>
      </c>
      <c r="L37" s="180">
        <v>42</v>
      </c>
      <c r="M37" s="180">
        <f t="shared" si="0"/>
        <v>270</v>
      </c>
      <c r="N37" s="179" t="str">
        <f t="shared" si="1"/>
        <v>C</v>
      </c>
      <c r="T37" s="315"/>
      <c r="U37" s="269"/>
      <c r="V37" s="269"/>
      <c r="W37" s="269"/>
      <c r="X37" s="269"/>
      <c r="Y37" s="269"/>
      <c r="Z37" s="269"/>
      <c r="AA37" s="376"/>
      <c r="AC37" s="212"/>
      <c r="AD37" s="212"/>
      <c r="AE37" s="212"/>
      <c r="AF37" s="212"/>
      <c r="AG37" s="212"/>
      <c r="AH37" s="212"/>
      <c r="AI37" s="212"/>
      <c r="AJ37" s="212"/>
    </row>
    <row r="38" spans="1:36" ht="15" customHeight="1" x14ac:dyDescent="0.15">
      <c r="A38" s="180">
        <v>27</v>
      </c>
      <c r="B38" s="179" t="s">
        <v>286</v>
      </c>
      <c r="C38" s="189" t="s">
        <v>293</v>
      </c>
      <c r="D38" s="188" t="s">
        <v>347</v>
      </c>
      <c r="E38" s="188" t="s">
        <v>348</v>
      </c>
      <c r="F38" s="180" t="s">
        <v>318</v>
      </c>
      <c r="G38" s="180">
        <v>18</v>
      </c>
      <c r="H38" s="180">
        <v>88</v>
      </c>
      <c r="I38" s="180">
        <v>43</v>
      </c>
      <c r="J38" s="180">
        <v>61</v>
      </c>
      <c r="K38" s="180">
        <v>41</v>
      </c>
      <c r="L38" s="180">
        <v>39</v>
      </c>
      <c r="M38" s="180">
        <f t="shared" si="0"/>
        <v>272</v>
      </c>
      <c r="N38" s="179" t="str">
        <f t="shared" si="1"/>
        <v>C</v>
      </c>
      <c r="T38" s="315"/>
      <c r="U38" s="269"/>
      <c r="V38" s="269"/>
      <c r="W38" s="269"/>
      <c r="X38" s="269"/>
      <c r="Y38" s="269"/>
      <c r="Z38" s="269"/>
      <c r="AA38" s="376"/>
      <c r="AC38" s="212"/>
      <c r="AD38" s="212"/>
      <c r="AE38" s="212"/>
      <c r="AF38" s="212"/>
      <c r="AG38" s="212"/>
      <c r="AH38" s="212"/>
      <c r="AI38" s="212"/>
      <c r="AJ38" s="212"/>
    </row>
    <row r="39" spans="1:36" ht="15" customHeight="1" x14ac:dyDescent="0.15">
      <c r="A39" s="180">
        <v>28</v>
      </c>
      <c r="B39" s="179" t="s">
        <v>286</v>
      </c>
      <c r="C39" s="189" t="s">
        <v>289</v>
      </c>
      <c r="D39" s="188" t="s">
        <v>349</v>
      </c>
      <c r="E39" s="188" t="s">
        <v>350</v>
      </c>
      <c r="F39" s="180" t="s">
        <v>304</v>
      </c>
      <c r="G39" s="180">
        <v>207</v>
      </c>
      <c r="H39" s="180">
        <v>96</v>
      </c>
      <c r="I39" s="180">
        <v>72</v>
      </c>
      <c r="J39" s="180">
        <v>91</v>
      </c>
      <c r="K39" s="180">
        <v>71</v>
      </c>
      <c r="L39" s="180">
        <v>41</v>
      </c>
      <c r="M39" s="180">
        <f t="shared" si="0"/>
        <v>371</v>
      </c>
      <c r="N39" s="179" t="str">
        <f t="shared" si="1"/>
        <v>B</v>
      </c>
      <c r="T39" s="315"/>
      <c r="U39" s="269"/>
      <c r="V39" s="269"/>
      <c r="W39" s="269"/>
      <c r="X39" s="269"/>
      <c r="Y39" s="269"/>
      <c r="Z39" s="269"/>
      <c r="AA39" s="376"/>
      <c r="AC39" s="212"/>
      <c r="AD39" s="212"/>
      <c r="AE39" s="212"/>
      <c r="AF39" s="212"/>
      <c r="AG39" s="212"/>
      <c r="AH39" s="212"/>
      <c r="AI39" s="212"/>
      <c r="AJ39" s="212"/>
    </row>
    <row r="40" spans="1:36" ht="15" customHeight="1" x14ac:dyDescent="0.15">
      <c r="A40" s="180">
        <v>29</v>
      </c>
      <c r="B40" s="179" t="s">
        <v>286</v>
      </c>
      <c r="C40" s="189" t="s">
        <v>293</v>
      </c>
      <c r="D40" s="188" t="s">
        <v>351</v>
      </c>
      <c r="E40" s="188" t="s">
        <v>352</v>
      </c>
      <c r="F40" s="180" t="s">
        <v>318</v>
      </c>
      <c r="G40" s="180">
        <v>289</v>
      </c>
      <c r="H40" s="180">
        <v>97</v>
      </c>
      <c r="I40" s="180">
        <v>49</v>
      </c>
      <c r="J40" s="180">
        <v>90</v>
      </c>
      <c r="K40" s="180">
        <v>93</v>
      </c>
      <c r="L40" s="180">
        <v>34</v>
      </c>
      <c r="M40" s="180">
        <f t="shared" si="0"/>
        <v>363</v>
      </c>
      <c r="N40" s="179" t="str">
        <f t="shared" si="1"/>
        <v>B</v>
      </c>
      <c r="T40" s="315"/>
      <c r="U40" s="269"/>
      <c r="V40" s="269"/>
      <c r="W40" s="269"/>
      <c r="X40" s="269"/>
      <c r="Y40" s="269"/>
      <c r="Z40" s="269"/>
      <c r="AA40" s="376"/>
      <c r="AC40" s="212"/>
      <c r="AD40" s="212"/>
      <c r="AE40" s="212"/>
      <c r="AF40" s="212"/>
      <c r="AG40" s="212"/>
      <c r="AH40" s="212"/>
      <c r="AI40" s="212"/>
      <c r="AJ40" s="212"/>
    </row>
    <row r="41" spans="1:36" ht="15" customHeight="1" x14ac:dyDescent="0.15">
      <c r="A41" s="180">
        <v>30</v>
      </c>
      <c r="B41" s="179" t="s">
        <v>286</v>
      </c>
      <c r="C41" s="189" t="s">
        <v>289</v>
      </c>
      <c r="D41" s="188" t="s">
        <v>353</v>
      </c>
      <c r="E41" s="188" t="s">
        <v>354</v>
      </c>
      <c r="F41" s="180" t="s">
        <v>355</v>
      </c>
      <c r="G41" s="180">
        <v>232</v>
      </c>
      <c r="H41" s="180">
        <v>62</v>
      </c>
      <c r="I41" s="180">
        <v>63</v>
      </c>
      <c r="J41" s="180">
        <v>98</v>
      </c>
      <c r="K41" s="180">
        <v>97</v>
      </c>
      <c r="L41" s="180">
        <v>75</v>
      </c>
      <c r="M41" s="180">
        <f t="shared" si="0"/>
        <v>395</v>
      </c>
      <c r="N41" s="179" t="str">
        <f t="shared" si="1"/>
        <v>B</v>
      </c>
      <c r="T41" s="315"/>
      <c r="U41" s="269"/>
      <c r="V41" s="269"/>
      <c r="W41" s="269"/>
      <c r="X41" s="269"/>
      <c r="Y41" s="269"/>
      <c r="Z41" s="269"/>
      <c r="AA41" s="376"/>
      <c r="AC41" s="212"/>
      <c r="AD41" s="212"/>
      <c r="AE41" s="212"/>
      <c r="AF41" s="212"/>
      <c r="AG41" s="212"/>
      <c r="AH41" s="212"/>
      <c r="AI41" s="212"/>
      <c r="AJ41" s="212"/>
    </row>
    <row r="42" spans="1:36" ht="15" customHeight="1" x14ac:dyDescent="0.15">
      <c r="A42" s="180">
        <v>31</v>
      </c>
      <c r="B42" s="179" t="s">
        <v>286</v>
      </c>
      <c r="C42" s="189" t="s">
        <v>289</v>
      </c>
      <c r="D42" s="188" t="s">
        <v>356</v>
      </c>
      <c r="E42" s="188" t="s">
        <v>357</v>
      </c>
      <c r="F42" s="180" t="s">
        <v>355</v>
      </c>
      <c r="G42" s="180">
        <v>19</v>
      </c>
      <c r="H42" s="180">
        <v>90</v>
      </c>
      <c r="I42" s="180">
        <v>64</v>
      </c>
      <c r="J42" s="180">
        <v>59</v>
      </c>
      <c r="K42" s="180">
        <v>41</v>
      </c>
      <c r="L42" s="180">
        <v>52</v>
      </c>
      <c r="M42" s="180">
        <f t="shared" si="0"/>
        <v>306</v>
      </c>
      <c r="N42" s="179" t="str">
        <f t="shared" si="1"/>
        <v>C</v>
      </c>
      <c r="T42" s="315"/>
      <c r="U42" s="269"/>
      <c r="V42" s="269"/>
      <c r="W42" s="269"/>
      <c r="X42" s="269"/>
      <c r="Y42" s="269"/>
      <c r="Z42" s="269"/>
      <c r="AA42" s="376"/>
      <c r="AC42" s="212"/>
      <c r="AD42" s="212"/>
      <c r="AE42" s="212"/>
      <c r="AF42" s="212"/>
      <c r="AG42" s="212"/>
      <c r="AH42" s="212"/>
      <c r="AI42" s="212"/>
      <c r="AJ42" s="212"/>
    </row>
    <row r="43" spans="1:36" ht="15" customHeight="1" x14ac:dyDescent="0.15">
      <c r="A43" s="180">
        <v>32</v>
      </c>
      <c r="B43" s="179" t="s">
        <v>286</v>
      </c>
      <c r="C43" s="189" t="s">
        <v>293</v>
      </c>
      <c r="D43" s="188" t="s">
        <v>358</v>
      </c>
      <c r="E43" s="188" t="s">
        <v>359</v>
      </c>
      <c r="F43" s="180" t="s">
        <v>355</v>
      </c>
      <c r="G43" s="180">
        <v>153</v>
      </c>
      <c r="H43" s="180">
        <v>86</v>
      </c>
      <c r="I43" s="180">
        <v>98</v>
      </c>
      <c r="J43" s="180">
        <v>52</v>
      </c>
      <c r="K43" s="180">
        <v>51</v>
      </c>
      <c r="L43" s="180">
        <v>83</v>
      </c>
      <c r="M43" s="180">
        <f t="shared" si="0"/>
        <v>370</v>
      </c>
      <c r="N43" s="179" t="str">
        <f t="shared" si="1"/>
        <v>B</v>
      </c>
      <c r="T43" s="315"/>
      <c r="U43" s="269"/>
      <c r="V43" s="269"/>
      <c r="W43" s="269"/>
      <c r="X43" s="269"/>
      <c r="Y43" s="269"/>
      <c r="Z43" s="269"/>
      <c r="AA43" s="376"/>
      <c r="AC43" s="212"/>
      <c r="AD43" s="212"/>
      <c r="AE43" s="212"/>
      <c r="AF43" s="212"/>
      <c r="AG43" s="212"/>
      <c r="AH43" s="212"/>
      <c r="AI43" s="212"/>
      <c r="AJ43" s="212"/>
    </row>
    <row r="44" spans="1:36" ht="15" customHeight="1" x14ac:dyDescent="0.15">
      <c r="A44" s="180">
        <v>33</v>
      </c>
      <c r="B44" s="179" t="s">
        <v>286</v>
      </c>
      <c r="C44" s="189" t="s">
        <v>293</v>
      </c>
      <c r="D44" s="188" t="s">
        <v>360</v>
      </c>
      <c r="E44" s="188" t="s">
        <v>361</v>
      </c>
      <c r="F44" s="180" t="s">
        <v>294</v>
      </c>
      <c r="G44" s="180">
        <v>59</v>
      </c>
      <c r="H44" s="180">
        <v>91</v>
      </c>
      <c r="I44" s="180">
        <v>47</v>
      </c>
      <c r="J44" s="180">
        <v>33</v>
      </c>
      <c r="K44" s="180">
        <v>35</v>
      </c>
      <c r="L44" s="180">
        <v>38</v>
      </c>
      <c r="M44" s="180">
        <f t="shared" ref="M44:M75" si="2">SUM(H44:L44)</f>
        <v>244</v>
      </c>
      <c r="N44" s="179" t="str">
        <f t="shared" ref="N44:N75" si="3">IF(M44&gt;=400,"A",IF(M44&gt;=320,"B","C"))</f>
        <v>C</v>
      </c>
      <c r="T44" s="315"/>
      <c r="U44" s="269"/>
      <c r="V44" s="269"/>
      <c r="W44" s="269"/>
      <c r="X44" s="269"/>
      <c r="Y44" s="269"/>
      <c r="Z44" s="269"/>
      <c r="AA44" s="376"/>
      <c r="AC44" s="212"/>
      <c r="AD44" s="212"/>
      <c r="AE44" s="212"/>
      <c r="AF44" s="212"/>
      <c r="AG44" s="212"/>
      <c r="AH44" s="212"/>
      <c r="AI44" s="212"/>
      <c r="AJ44" s="212"/>
    </row>
    <row r="45" spans="1:36" ht="15" customHeight="1" thickBot="1" x14ac:dyDescent="0.2">
      <c r="A45" s="180">
        <v>34</v>
      </c>
      <c r="B45" s="179" t="s">
        <v>286</v>
      </c>
      <c r="C45" s="189" t="s">
        <v>293</v>
      </c>
      <c r="D45" s="188" t="s">
        <v>362</v>
      </c>
      <c r="E45" s="188" t="s">
        <v>363</v>
      </c>
      <c r="F45" s="180" t="s">
        <v>355</v>
      </c>
      <c r="G45" s="180">
        <v>78</v>
      </c>
      <c r="H45" s="180">
        <v>77</v>
      </c>
      <c r="I45" s="180">
        <v>93</v>
      </c>
      <c r="J45" s="180">
        <v>68</v>
      </c>
      <c r="K45" s="180">
        <v>51</v>
      </c>
      <c r="L45" s="180">
        <v>43</v>
      </c>
      <c r="M45" s="180">
        <f t="shared" si="2"/>
        <v>332</v>
      </c>
      <c r="N45" s="179" t="str">
        <f t="shared" si="3"/>
        <v>B</v>
      </c>
      <c r="T45" s="317"/>
      <c r="U45" s="321"/>
      <c r="V45" s="321"/>
      <c r="W45" s="321"/>
      <c r="X45" s="321"/>
      <c r="Y45" s="321"/>
      <c r="Z45" s="321"/>
      <c r="AA45" s="377"/>
      <c r="AC45" s="212"/>
      <c r="AD45" s="212"/>
      <c r="AE45" s="212"/>
      <c r="AF45" s="212"/>
      <c r="AG45" s="212"/>
      <c r="AH45" s="212"/>
      <c r="AI45" s="212"/>
      <c r="AJ45" s="212"/>
    </row>
    <row r="46" spans="1:36" ht="15" customHeight="1" x14ac:dyDescent="0.15">
      <c r="A46" s="180">
        <v>35</v>
      </c>
      <c r="B46" s="179" t="s">
        <v>364</v>
      </c>
      <c r="C46" s="189" t="s">
        <v>293</v>
      </c>
      <c r="D46" s="188" t="s">
        <v>365</v>
      </c>
      <c r="E46" s="188" t="s">
        <v>366</v>
      </c>
      <c r="F46" s="180" t="s">
        <v>294</v>
      </c>
      <c r="G46" s="180">
        <v>219</v>
      </c>
      <c r="H46" s="180">
        <v>99</v>
      </c>
      <c r="I46" s="180">
        <v>98</v>
      </c>
      <c r="J46" s="180">
        <v>82</v>
      </c>
      <c r="K46" s="180">
        <v>71</v>
      </c>
      <c r="L46" s="180">
        <v>36</v>
      </c>
      <c r="M46" s="180">
        <f t="shared" si="2"/>
        <v>386</v>
      </c>
      <c r="N46" s="179" t="str">
        <f t="shared" si="3"/>
        <v>B</v>
      </c>
      <c r="AC46" s="98"/>
      <c r="AD46" s="212"/>
      <c r="AE46" s="212"/>
      <c r="AF46" s="212"/>
      <c r="AG46" s="212"/>
      <c r="AH46" s="212"/>
      <c r="AI46" s="212"/>
      <c r="AJ46" s="212"/>
    </row>
    <row r="47" spans="1:36" ht="15" customHeight="1" x14ac:dyDescent="0.15">
      <c r="A47" s="180">
        <v>36</v>
      </c>
      <c r="B47" s="179" t="s">
        <v>364</v>
      </c>
      <c r="C47" s="189" t="s">
        <v>289</v>
      </c>
      <c r="D47" s="188" t="s">
        <v>367</v>
      </c>
      <c r="E47" s="188" t="s">
        <v>368</v>
      </c>
      <c r="F47" s="180" t="s">
        <v>369</v>
      </c>
      <c r="G47" s="180">
        <v>142</v>
      </c>
      <c r="H47" s="180">
        <v>53</v>
      </c>
      <c r="I47" s="180">
        <v>89</v>
      </c>
      <c r="J47" s="180">
        <v>97</v>
      </c>
      <c r="K47" s="180">
        <v>64</v>
      </c>
      <c r="L47" s="180">
        <v>32</v>
      </c>
      <c r="M47" s="180">
        <f t="shared" si="2"/>
        <v>335</v>
      </c>
      <c r="N47" s="179" t="str">
        <f t="shared" si="3"/>
        <v>B</v>
      </c>
      <c r="AC47" s="212"/>
      <c r="AD47" s="212"/>
      <c r="AE47" s="212"/>
      <c r="AF47" s="212"/>
      <c r="AG47" s="212"/>
      <c r="AH47" s="212"/>
      <c r="AI47" s="212"/>
      <c r="AJ47" s="212"/>
    </row>
    <row r="48" spans="1:36" ht="15" customHeight="1" x14ac:dyDescent="0.15">
      <c r="A48" s="180">
        <v>37</v>
      </c>
      <c r="B48" s="179" t="s">
        <v>364</v>
      </c>
      <c r="C48" s="189" t="s">
        <v>293</v>
      </c>
      <c r="D48" s="188" t="s">
        <v>370</v>
      </c>
      <c r="E48" s="188" t="s">
        <v>371</v>
      </c>
      <c r="F48" s="180" t="s">
        <v>294</v>
      </c>
      <c r="G48" s="180">
        <v>91</v>
      </c>
      <c r="H48" s="180">
        <v>58</v>
      </c>
      <c r="I48" s="180">
        <v>61</v>
      </c>
      <c r="J48" s="180">
        <v>88</v>
      </c>
      <c r="K48" s="180">
        <v>95</v>
      </c>
      <c r="L48" s="180">
        <v>36</v>
      </c>
      <c r="M48" s="180">
        <f t="shared" si="2"/>
        <v>338</v>
      </c>
      <c r="N48" s="179" t="str">
        <f t="shared" si="3"/>
        <v>B</v>
      </c>
      <c r="AC48" s="212"/>
      <c r="AD48" s="212"/>
      <c r="AE48" s="212"/>
      <c r="AF48" s="212"/>
      <c r="AG48" s="212"/>
      <c r="AH48" s="212"/>
      <c r="AI48" s="212"/>
      <c r="AJ48" s="212"/>
    </row>
    <row r="49" spans="1:36" ht="15" customHeight="1" x14ac:dyDescent="0.15">
      <c r="A49" s="180">
        <v>38</v>
      </c>
      <c r="B49" s="179" t="s">
        <v>364</v>
      </c>
      <c r="C49" s="189" t="s">
        <v>289</v>
      </c>
      <c r="D49" s="188" t="s">
        <v>372</v>
      </c>
      <c r="E49" s="188" t="s">
        <v>373</v>
      </c>
      <c r="F49" s="180" t="s">
        <v>294</v>
      </c>
      <c r="G49" s="180">
        <v>311</v>
      </c>
      <c r="H49" s="180">
        <v>97</v>
      </c>
      <c r="I49" s="180">
        <v>54</v>
      </c>
      <c r="J49" s="180">
        <v>90</v>
      </c>
      <c r="K49" s="180">
        <v>88</v>
      </c>
      <c r="L49" s="180">
        <v>44</v>
      </c>
      <c r="M49" s="180">
        <f t="shared" si="2"/>
        <v>373</v>
      </c>
      <c r="N49" s="179" t="str">
        <f t="shared" si="3"/>
        <v>B</v>
      </c>
      <c r="AC49" s="212"/>
      <c r="AD49" s="212"/>
      <c r="AE49" s="212"/>
      <c r="AF49" s="212"/>
      <c r="AG49" s="212"/>
      <c r="AH49" s="212"/>
      <c r="AI49" s="212"/>
      <c r="AJ49" s="212"/>
    </row>
    <row r="50" spans="1:36" ht="15" customHeight="1" x14ac:dyDescent="0.15">
      <c r="A50" s="180">
        <v>39</v>
      </c>
      <c r="B50" s="179" t="s">
        <v>364</v>
      </c>
      <c r="C50" s="189" t="s">
        <v>293</v>
      </c>
      <c r="D50" s="188" t="s">
        <v>374</v>
      </c>
      <c r="E50" s="188" t="s">
        <v>375</v>
      </c>
      <c r="F50" s="180" t="s">
        <v>294</v>
      </c>
      <c r="G50" s="180">
        <v>278</v>
      </c>
      <c r="H50" s="180">
        <v>46</v>
      </c>
      <c r="I50" s="180">
        <v>99</v>
      </c>
      <c r="J50" s="180">
        <v>76</v>
      </c>
      <c r="K50" s="180">
        <v>92</v>
      </c>
      <c r="L50" s="180">
        <v>86</v>
      </c>
      <c r="M50" s="180">
        <f t="shared" si="2"/>
        <v>399</v>
      </c>
      <c r="N50" s="179" t="str">
        <f t="shared" si="3"/>
        <v>B</v>
      </c>
      <c r="AC50" s="212"/>
      <c r="AD50" s="212"/>
      <c r="AE50" s="212"/>
      <c r="AF50" s="212"/>
      <c r="AG50" s="212"/>
      <c r="AH50" s="212"/>
      <c r="AI50" s="212"/>
      <c r="AJ50" s="212"/>
    </row>
    <row r="51" spans="1:36" ht="15" customHeight="1" x14ac:dyDescent="0.15">
      <c r="A51" s="180">
        <v>40</v>
      </c>
      <c r="B51" s="179" t="s">
        <v>364</v>
      </c>
      <c r="C51" s="189" t="s">
        <v>293</v>
      </c>
      <c r="D51" s="188" t="s">
        <v>376</v>
      </c>
      <c r="E51" s="188" t="s">
        <v>377</v>
      </c>
      <c r="F51" s="180" t="s">
        <v>355</v>
      </c>
      <c r="G51" s="180">
        <v>19</v>
      </c>
      <c r="H51" s="180">
        <v>90</v>
      </c>
      <c r="I51" s="180">
        <v>68</v>
      </c>
      <c r="J51" s="180">
        <v>40</v>
      </c>
      <c r="K51" s="180">
        <v>20</v>
      </c>
      <c r="L51" s="180">
        <v>88</v>
      </c>
      <c r="M51" s="180">
        <f t="shared" si="2"/>
        <v>306</v>
      </c>
      <c r="N51" s="179" t="str">
        <f t="shared" si="3"/>
        <v>C</v>
      </c>
    </row>
    <row r="52" spans="1:36" ht="15" customHeight="1" x14ac:dyDescent="0.15">
      <c r="A52" s="180">
        <v>41</v>
      </c>
      <c r="B52" s="179" t="s">
        <v>364</v>
      </c>
      <c r="C52" s="189" t="s">
        <v>289</v>
      </c>
      <c r="D52" s="188" t="s">
        <v>378</v>
      </c>
      <c r="E52" s="188" t="s">
        <v>379</v>
      </c>
      <c r="F52" s="180" t="s">
        <v>294</v>
      </c>
      <c r="G52" s="180">
        <v>25</v>
      </c>
      <c r="H52" s="180">
        <v>97</v>
      </c>
      <c r="I52" s="180">
        <v>64</v>
      </c>
      <c r="J52" s="180">
        <v>44</v>
      </c>
      <c r="K52" s="180">
        <v>33</v>
      </c>
      <c r="L52" s="180">
        <v>79</v>
      </c>
      <c r="M52" s="180">
        <f t="shared" si="2"/>
        <v>317</v>
      </c>
      <c r="N52" s="179" t="str">
        <f t="shared" si="3"/>
        <v>C</v>
      </c>
    </row>
    <row r="53" spans="1:36" ht="15" customHeight="1" x14ac:dyDescent="0.15">
      <c r="A53" s="180">
        <v>42</v>
      </c>
      <c r="B53" s="179" t="s">
        <v>364</v>
      </c>
      <c r="C53" s="189" t="s">
        <v>289</v>
      </c>
      <c r="D53" s="188" t="s">
        <v>380</v>
      </c>
      <c r="E53" s="188" t="s">
        <v>381</v>
      </c>
      <c r="F53" s="180" t="s">
        <v>311</v>
      </c>
      <c r="G53" s="180">
        <v>46</v>
      </c>
      <c r="H53" s="180">
        <v>50</v>
      </c>
      <c r="I53" s="180">
        <v>84</v>
      </c>
      <c r="J53" s="180">
        <v>39</v>
      </c>
      <c r="K53" s="180">
        <v>22</v>
      </c>
      <c r="L53" s="180">
        <v>92</v>
      </c>
      <c r="M53" s="180">
        <f t="shared" si="2"/>
        <v>287</v>
      </c>
      <c r="N53" s="179" t="str">
        <f t="shared" si="3"/>
        <v>C</v>
      </c>
    </row>
    <row r="54" spans="1:36" ht="15" customHeight="1" x14ac:dyDescent="0.15">
      <c r="A54" s="180">
        <v>43</v>
      </c>
      <c r="B54" s="179" t="s">
        <v>364</v>
      </c>
      <c r="C54" s="189" t="s">
        <v>293</v>
      </c>
      <c r="D54" s="188" t="s">
        <v>382</v>
      </c>
      <c r="E54" s="188" t="s">
        <v>383</v>
      </c>
      <c r="F54" s="180" t="s">
        <v>355</v>
      </c>
      <c r="G54" s="180">
        <v>282</v>
      </c>
      <c r="H54" s="180">
        <v>82</v>
      </c>
      <c r="I54" s="180">
        <v>85</v>
      </c>
      <c r="J54" s="180">
        <v>56</v>
      </c>
      <c r="K54" s="180">
        <v>42</v>
      </c>
      <c r="L54" s="180">
        <v>96</v>
      </c>
      <c r="M54" s="180">
        <f t="shared" si="2"/>
        <v>361</v>
      </c>
      <c r="N54" s="179" t="str">
        <f t="shared" si="3"/>
        <v>B</v>
      </c>
    </row>
    <row r="55" spans="1:36" ht="15" customHeight="1" x14ac:dyDescent="0.15">
      <c r="A55" s="180">
        <v>44</v>
      </c>
      <c r="B55" s="179" t="s">
        <v>364</v>
      </c>
      <c r="C55" s="189" t="s">
        <v>289</v>
      </c>
      <c r="D55" s="188" t="s">
        <v>384</v>
      </c>
      <c r="E55" s="188" t="s">
        <v>385</v>
      </c>
      <c r="F55" s="180" t="s">
        <v>386</v>
      </c>
      <c r="G55" s="180">
        <v>40</v>
      </c>
      <c r="H55" s="180">
        <v>75</v>
      </c>
      <c r="I55" s="180">
        <v>63</v>
      </c>
      <c r="J55" s="180">
        <v>77</v>
      </c>
      <c r="K55" s="180">
        <v>66</v>
      </c>
      <c r="L55" s="180">
        <v>23</v>
      </c>
      <c r="M55" s="180">
        <f t="shared" si="2"/>
        <v>304</v>
      </c>
      <c r="N55" s="179" t="str">
        <f t="shared" si="3"/>
        <v>C</v>
      </c>
    </row>
    <row r="56" spans="1:36" ht="15" customHeight="1" x14ac:dyDescent="0.15">
      <c r="A56" s="180">
        <v>45</v>
      </c>
      <c r="B56" s="179" t="s">
        <v>364</v>
      </c>
      <c r="C56" s="189" t="s">
        <v>293</v>
      </c>
      <c r="D56" s="188" t="s">
        <v>387</v>
      </c>
      <c r="E56" s="188" t="s">
        <v>388</v>
      </c>
      <c r="F56" s="180" t="s">
        <v>355</v>
      </c>
      <c r="G56" s="180">
        <v>54</v>
      </c>
      <c r="H56" s="180">
        <v>60</v>
      </c>
      <c r="I56" s="180">
        <v>44</v>
      </c>
      <c r="J56" s="180">
        <v>62</v>
      </c>
      <c r="K56" s="180">
        <v>45</v>
      </c>
      <c r="L56" s="180">
        <v>100</v>
      </c>
      <c r="M56" s="180">
        <f t="shared" si="2"/>
        <v>311</v>
      </c>
      <c r="N56" s="179" t="str">
        <f t="shared" si="3"/>
        <v>C</v>
      </c>
    </row>
    <row r="57" spans="1:36" ht="15" customHeight="1" x14ac:dyDescent="0.15">
      <c r="A57" s="180">
        <v>46</v>
      </c>
      <c r="B57" s="179" t="s">
        <v>364</v>
      </c>
      <c r="C57" s="189" t="s">
        <v>289</v>
      </c>
      <c r="D57" s="188" t="s">
        <v>389</v>
      </c>
      <c r="E57" s="188" t="s">
        <v>390</v>
      </c>
      <c r="F57" s="180" t="s">
        <v>311</v>
      </c>
      <c r="G57" s="180">
        <v>165</v>
      </c>
      <c r="H57" s="180">
        <v>94</v>
      </c>
      <c r="I57" s="180">
        <v>42</v>
      </c>
      <c r="J57" s="180">
        <v>55</v>
      </c>
      <c r="K57" s="180">
        <v>35</v>
      </c>
      <c r="L57" s="180">
        <v>77</v>
      </c>
      <c r="M57" s="180">
        <f t="shared" si="2"/>
        <v>303</v>
      </c>
      <c r="N57" s="179" t="str">
        <f t="shared" si="3"/>
        <v>C</v>
      </c>
    </row>
    <row r="58" spans="1:36" ht="15" customHeight="1" x14ac:dyDescent="0.15">
      <c r="A58" s="180">
        <v>47</v>
      </c>
      <c r="B58" s="179" t="s">
        <v>364</v>
      </c>
      <c r="C58" s="189" t="s">
        <v>289</v>
      </c>
      <c r="D58" s="188" t="s">
        <v>391</v>
      </c>
      <c r="E58" s="188" t="s">
        <v>392</v>
      </c>
      <c r="F58" s="180" t="s">
        <v>294</v>
      </c>
      <c r="G58" s="180">
        <v>43</v>
      </c>
      <c r="H58" s="180">
        <v>80</v>
      </c>
      <c r="I58" s="180">
        <v>42</v>
      </c>
      <c r="J58" s="180">
        <v>41</v>
      </c>
      <c r="K58" s="180">
        <v>28</v>
      </c>
      <c r="L58" s="180">
        <v>80</v>
      </c>
      <c r="M58" s="180">
        <f t="shared" si="2"/>
        <v>271</v>
      </c>
      <c r="N58" s="179" t="str">
        <f t="shared" si="3"/>
        <v>C</v>
      </c>
    </row>
    <row r="59" spans="1:36" ht="15" customHeight="1" x14ac:dyDescent="0.15">
      <c r="A59" s="180">
        <v>48</v>
      </c>
      <c r="B59" s="179" t="s">
        <v>364</v>
      </c>
      <c r="C59" s="189" t="s">
        <v>289</v>
      </c>
      <c r="D59" s="188" t="s">
        <v>393</v>
      </c>
      <c r="E59" s="188" t="s">
        <v>394</v>
      </c>
      <c r="F59" s="180" t="s">
        <v>386</v>
      </c>
      <c r="G59" s="180">
        <v>90</v>
      </c>
      <c r="H59" s="180">
        <v>95</v>
      </c>
      <c r="I59" s="180">
        <v>58</v>
      </c>
      <c r="J59" s="180">
        <v>77</v>
      </c>
      <c r="K59" s="180">
        <v>78</v>
      </c>
      <c r="L59" s="180">
        <v>91</v>
      </c>
      <c r="M59" s="180">
        <f t="shared" si="2"/>
        <v>399</v>
      </c>
      <c r="N59" s="179" t="str">
        <f t="shared" si="3"/>
        <v>B</v>
      </c>
    </row>
    <row r="60" spans="1:36" ht="15" customHeight="1" x14ac:dyDescent="0.15">
      <c r="A60" s="180">
        <v>49</v>
      </c>
      <c r="B60" s="179" t="s">
        <v>364</v>
      </c>
      <c r="C60" s="189" t="s">
        <v>293</v>
      </c>
      <c r="D60" s="188" t="s">
        <v>395</v>
      </c>
      <c r="E60" s="188" t="s">
        <v>396</v>
      </c>
      <c r="F60" s="180" t="s">
        <v>386</v>
      </c>
      <c r="G60" s="180">
        <v>153</v>
      </c>
      <c r="H60" s="180">
        <v>48</v>
      </c>
      <c r="I60" s="180">
        <v>92</v>
      </c>
      <c r="J60" s="180">
        <v>68</v>
      </c>
      <c r="K60" s="180">
        <v>72</v>
      </c>
      <c r="L60" s="180">
        <v>34</v>
      </c>
      <c r="M60" s="180">
        <f t="shared" si="2"/>
        <v>314</v>
      </c>
      <c r="N60" s="179" t="str">
        <f t="shared" si="3"/>
        <v>C</v>
      </c>
    </row>
    <row r="61" spans="1:36" ht="15" customHeight="1" x14ac:dyDescent="0.15">
      <c r="A61" s="180">
        <v>50</v>
      </c>
      <c r="B61" s="179" t="s">
        <v>364</v>
      </c>
      <c r="C61" s="189" t="s">
        <v>289</v>
      </c>
      <c r="D61" s="188" t="s">
        <v>397</v>
      </c>
      <c r="E61" s="188" t="s">
        <v>398</v>
      </c>
      <c r="F61" s="180" t="s">
        <v>355</v>
      </c>
      <c r="G61" s="180">
        <v>288</v>
      </c>
      <c r="H61" s="180">
        <v>41</v>
      </c>
      <c r="I61" s="180">
        <v>67</v>
      </c>
      <c r="J61" s="180">
        <v>90</v>
      </c>
      <c r="K61" s="180">
        <v>62</v>
      </c>
      <c r="L61" s="180">
        <v>97</v>
      </c>
      <c r="M61" s="180">
        <f t="shared" si="2"/>
        <v>357</v>
      </c>
      <c r="N61" s="179" t="str">
        <f t="shared" si="3"/>
        <v>B</v>
      </c>
    </row>
    <row r="62" spans="1:36" ht="15" customHeight="1" x14ac:dyDescent="0.15">
      <c r="A62" s="180">
        <v>51</v>
      </c>
      <c r="B62" s="179" t="s">
        <v>364</v>
      </c>
      <c r="C62" s="189" t="s">
        <v>289</v>
      </c>
      <c r="D62" s="188" t="s">
        <v>399</v>
      </c>
      <c r="E62" s="188" t="s">
        <v>400</v>
      </c>
      <c r="F62" s="180" t="s">
        <v>386</v>
      </c>
      <c r="G62" s="180">
        <v>48</v>
      </c>
      <c r="H62" s="180">
        <v>99</v>
      </c>
      <c r="I62" s="180">
        <v>100</v>
      </c>
      <c r="J62" s="180">
        <v>54</v>
      </c>
      <c r="K62" s="180">
        <v>45</v>
      </c>
      <c r="L62" s="180">
        <v>33</v>
      </c>
      <c r="M62" s="180">
        <f t="shared" si="2"/>
        <v>331</v>
      </c>
      <c r="N62" s="179" t="str">
        <f t="shared" si="3"/>
        <v>B</v>
      </c>
    </row>
    <row r="63" spans="1:36" ht="15" customHeight="1" x14ac:dyDescent="0.15">
      <c r="A63" s="180">
        <v>52</v>
      </c>
      <c r="B63" s="179" t="s">
        <v>364</v>
      </c>
      <c r="C63" s="189" t="s">
        <v>293</v>
      </c>
      <c r="D63" s="188" t="s">
        <v>401</v>
      </c>
      <c r="E63" s="188" t="s">
        <v>402</v>
      </c>
      <c r="F63" s="180" t="s">
        <v>386</v>
      </c>
      <c r="G63" s="180">
        <v>129</v>
      </c>
      <c r="H63" s="180">
        <v>60</v>
      </c>
      <c r="I63" s="180">
        <v>69</v>
      </c>
      <c r="J63" s="180">
        <v>94</v>
      </c>
      <c r="K63" s="180">
        <v>94</v>
      </c>
      <c r="L63" s="180">
        <v>44</v>
      </c>
      <c r="M63" s="180">
        <f t="shared" si="2"/>
        <v>361</v>
      </c>
      <c r="N63" s="179" t="str">
        <f t="shared" si="3"/>
        <v>B</v>
      </c>
    </row>
    <row r="64" spans="1:36" ht="15" customHeight="1" x14ac:dyDescent="0.15">
      <c r="A64" s="180">
        <v>53</v>
      </c>
      <c r="B64" s="179" t="s">
        <v>364</v>
      </c>
      <c r="C64" s="189" t="s">
        <v>289</v>
      </c>
      <c r="D64" s="188" t="s">
        <v>403</v>
      </c>
      <c r="E64" s="188" t="s">
        <v>404</v>
      </c>
      <c r="F64" s="180" t="s">
        <v>355</v>
      </c>
      <c r="G64" s="180">
        <v>40</v>
      </c>
      <c r="H64" s="180">
        <v>64</v>
      </c>
      <c r="I64" s="180">
        <v>49</v>
      </c>
      <c r="J64" s="180">
        <v>60</v>
      </c>
      <c r="K64" s="180">
        <v>32</v>
      </c>
      <c r="L64" s="180">
        <v>24</v>
      </c>
      <c r="M64" s="180">
        <f t="shared" si="2"/>
        <v>229</v>
      </c>
      <c r="N64" s="179" t="str">
        <f t="shared" si="3"/>
        <v>C</v>
      </c>
    </row>
    <row r="65" spans="1:14" ht="15" customHeight="1" x14ac:dyDescent="0.15">
      <c r="A65" s="180">
        <v>54</v>
      </c>
      <c r="B65" s="179" t="s">
        <v>364</v>
      </c>
      <c r="C65" s="189" t="s">
        <v>293</v>
      </c>
      <c r="D65" s="188" t="s">
        <v>405</v>
      </c>
      <c r="E65" s="188" t="s">
        <v>406</v>
      </c>
      <c r="F65" s="180" t="s">
        <v>386</v>
      </c>
      <c r="G65" s="180">
        <v>15</v>
      </c>
      <c r="H65" s="180">
        <v>51</v>
      </c>
      <c r="I65" s="180">
        <v>55</v>
      </c>
      <c r="J65" s="180">
        <v>40</v>
      </c>
      <c r="K65" s="180">
        <v>27</v>
      </c>
      <c r="L65" s="180">
        <v>84</v>
      </c>
      <c r="M65" s="180">
        <f t="shared" si="2"/>
        <v>257</v>
      </c>
      <c r="N65" s="179" t="str">
        <f t="shared" si="3"/>
        <v>C</v>
      </c>
    </row>
    <row r="66" spans="1:14" ht="15" customHeight="1" x14ac:dyDescent="0.15">
      <c r="A66" s="180">
        <v>55</v>
      </c>
      <c r="B66" s="179" t="s">
        <v>364</v>
      </c>
      <c r="C66" s="189" t="s">
        <v>289</v>
      </c>
      <c r="D66" s="188" t="s">
        <v>407</v>
      </c>
      <c r="E66" s="188" t="s">
        <v>408</v>
      </c>
      <c r="F66" s="180" t="s">
        <v>294</v>
      </c>
      <c r="G66" s="180">
        <v>47</v>
      </c>
      <c r="H66" s="180">
        <v>57</v>
      </c>
      <c r="I66" s="180">
        <v>50</v>
      </c>
      <c r="J66" s="180">
        <v>34</v>
      </c>
      <c r="K66" s="180">
        <v>36</v>
      </c>
      <c r="L66" s="180">
        <v>73</v>
      </c>
      <c r="M66" s="180">
        <f t="shared" si="2"/>
        <v>250</v>
      </c>
      <c r="N66" s="179" t="str">
        <f t="shared" si="3"/>
        <v>C</v>
      </c>
    </row>
    <row r="67" spans="1:14" ht="15" customHeight="1" x14ac:dyDescent="0.15">
      <c r="A67" s="180">
        <v>56</v>
      </c>
      <c r="B67" s="179" t="s">
        <v>364</v>
      </c>
      <c r="C67" s="189" t="s">
        <v>289</v>
      </c>
      <c r="D67" s="188" t="s">
        <v>409</v>
      </c>
      <c r="E67" s="188" t="s">
        <v>410</v>
      </c>
      <c r="F67" s="180" t="s">
        <v>311</v>
      </c>
      <c r="G67" s="180">
        <v>50</v>
      </c>
      <c r="H67" s="180">
        <v>71</v>
      </c>
      <c r="I67" s="180">
        <v>96</v>
      </c>
      <c r="J67" s="180">
        <v>36</v>
      </c>
      <c r="K67" s="180">
        <v>24</v>
      </c>
      <c r="L67" s="180">
        <v>32</v>
      </c>
      <c r="M67" s="180">
        <f t="shared" si="2"/>
        <v>259</v>
      </c>
      <c r="N67" s="179" t="str">
        <f t="shared" si="3"/>
        <v>C</v>
      </c>
    </row>
    <row r="68" spans="1:14" ht="15" customHeight="1" x14ac:dyDescent="0.15">
      <c r="A68" s="180">
        <v>57</v>
      </c>
      <c r="B68" s="179" t="s">
        <v>364</v>
      </c>
      <c r="C68" s="189" t="s">
        <v>293</v>
      </c>
      <c r="D68" s="188" t="s">
        <v>411</v>
      </c>
      <c r="E68" s="188" t="s">
        <v>412</v>
      </c>
      <c r="F68" s="180" t="s">
        <v>386</v>
      </c>
      <c r="G68" s="180">
        <v>30</v>
      </c>
      <c r="H68" s="180">
        <v>59</v>
      </c>
      <c r="I68" s="180">
        <v>47</v>
      </c>
      <c r="J68" s="180">
        <v>30</v>
      </c>
      <c r="K68" s="180">
        <v>31</v>
      </c>
      <c r="L68" s="180">
        <v>25</v>
      </c>
      <c r="M68" s="180">
        <f t="shared" si="2"/>
        <v>192</v>
      </c>
      <c r="N68" s="179" t="str">
        <f t="shared" si="3"/>
        <v>C</v>
      </c>
    </row>
    <row r="69" spans="1:14" ht="15" customHeight="1" x14ac:dyDescent="0.15">
      <c r="A69" s="180">
        <v>58</v>
      </c>
      <c r="B69" s="179" t="s">
        <v>364</v>
      </c>
      <c r="C69" s="189" t="s">
        <v>293</v>
      </c>
      <c r="D69" s="188" t="s">
        <v>413</v>
      </c>
      <c r="E69" s="188" t="s">
        <v>414</v>
      </c>
      <c r="F69" s="180" t="s">
        <v>294</v>
      </c>
      <c r="G69" s="180">
        <v>44</v>
      </c>
      <c r="H69" s="180">
        <v>79</v>
      </c>
      <c r="I69" s="180">
        <v>68</v>
      </c>
      <c r="J69" s="180">
        <v>60</v>
      </c>
      <c r="K69" s="180">
        <v>37</v>
      </c>
      <c r="L69" s="180">
        <v>21</v>
      </c>
      <c r="M69" s="180">
        <f t="shared" si="2"/>
        <v>265</v>
      </c>
      <c r="N69" s="179" t="str">
        <f t="shared" si="3"/>
        <v>C</v>
      </c>
    </row>
    <row r="70" spans="1:14" ht="15" customHeight="1" x14ac:dyDescent="0.15">
      <c r="A70" s="180">
        <v>59</v>
      </c>
      <c r="B70" s="179" t="s">
        <v>364</v>
      </c>
      <c r="C70" s="189" t="s">
        <v>289</v>
      </c>
      <c r="D70" s="188" t="s">
        <v>415</v>
      </c>
      <c r="E70" s="188" t="s">
        <v>416</v>
      </c>
      <c r="F70" s="180" t="s">
        <v>311</v>
      </c>
      <c r="G70" s="180">
        <v>337</v>
      </c>
      <c r="H70" s="180">
        <v>80</v>
      </c>
      <c r="I70" s="180">
        <v>51</v>
      </c>
      <c r="J70" s="180">
        <v>86</v>
      </c>
      <c r="K70" s="180">
        <v>87</v>
      </c>
      <c r="L70" s="180">
        <v>92</v>
      </c>
      <c r="M70" s="180">
        <f t="shared" si="2"/>
        <v>396</v>
      </c>
      <c r="N70" s="179" t="str">
        <f t="shared" si="3"/>
        <v>B</v>
      </c>
    </row>
    <row r="71" spans="1:14" ht="15" customHeight="1" x14ac:dyDescent="0.15">
      <c r="A71" s="180">
        <v>60</v>
      </c>
      <c r="B71" s="179" t="s">
        <v>364</v>
      </c>
      <c r="C71" s="189" t="s">
        <v>289</v>
      </c>
      <c r="D71" s="188" t="s">
        <v>417</v>
      </c>
      <c r="E71" s="188" t="s">
        <v>418</v>
      </c>
      <c r="F71" s="180" t="s">
        <v>294</v>
      </c>
      <c r="G71" s="180">
        <v>71</v>
      </c>
      <c r="H71" s="180">
        <v>97</v>
      </c>
      <c r="I71" s="180">
        <v>83</v>
      </c>
      <c r="J71" s="180">
        <v>50</v>
      </c>
      <c r="K71" s="180">
        <v>43</v>
      </c>
      <c r="L71" s="180">
        <v>26</v>
      </c>
      <c r="M71" s="180">
        <f t="shared" si="2"/>
        <v>299</v>
      </c>
      <c r="N71" s="179" t="str">
        <f t="shared" si="3"/>
        <v>C</v>
      </c>
    </row>
    <row r="72" spans="1:14" ht="15" customHeight="1" x14ac:dyDescent="0.15">
      <c r="A72" s="180">
        <v>61</v>
      </c>
      <c r="B72" s="179" t="s">
        <v>364</v>
      </c>
      <c r="C72" s="189" t="s">
        <v>289</v>
      </c>
      <c r="D72" s="188" t="s">
        <v>419</v>
      </c>
      <c r="E72" s="188" t="s">
        <v>420</v>
      </c>
      <c r="F72" s="180" t="s">
        <v>386</v>
      </c>
      <c r="G72" s="180">
        <v>84</v>
      </c>
      <c r="H72" s="180">
        <v>44</v>
      </c>
      <c r="I72" s="180">
        <v>48</v>
      </c>
      <c r="J72" s="180">
        <v>100</v>
      </c>
      <c r="K72" s="180">
        <v>67</v>
      </c>
      <c r="L72" s="180">
        <v>90</v>
      </c>
      <c r="M72" s="180">
        <f t="shared" si="2"/>
        <v>349</v>
      </c>
      <c r="N72" s="179" t="str">
        <f t="shared" si="3"/>
        <v>B</v>
      </c>
    </row>
    <row r="73" spans="1:14" ht="15" customHeight="1" x14ac:dyDescent="0.15">
      <c r="A73" s="180">
        <v>62</v>
      </c>
      <c r="B73" s="179" t="s">
        <v>364</v>
      </c>
      <c r="C73" s="189" t="s">
        <v>293</v>
      </c>
      <c r="D73" s="188" t="s">
        <v>421</v>
      </c>
      <c r="E73" s="188" t="s">
        <v>422</v>
      </c>
      <c r="F73" s="180" t="s">
        <v>294</v>
      </c>
      <c r="G73" s="180">
        <v>352</v>
      </c>
      <c r="H73" s="180">
        <v>85</v>
      </c>
      <c r="I73" s="180">
        <v>88</v>
      </c>
      <c r="J73" s="180">
        <v>71</v>
      </c>
      <c r="K73" s="180">
        <v>65</v>
      </c>
      <c r="L73" s="180">
        <v>74</v>
      </c>
      <c r="M73" s="180">
        <f t="shared" si="2"/>
        <v>383</v>
      </c>
      <c r="N73" s="179" t="str">
        <f t="shared" si="3"/>
        <v>B</v>
      </c>
    </row>
    <row r="74" spans="1:14" ht="15" customHeight="1" x14ac:dyDescent="0.15">
      <c r="A74" s="180">
        <v>63</v>
      </c>
      <c r="B74" s="179" t="s">
        <v>364</v>
      </c>
      <c r="C74" s="189" t="s">
        <v>289</v>
      </c>
      <c r="D74" s="188" t="s">
        <v>423</v>
      </c>
      <c r="E74" s="188" t="s">
        <v>424</v>
      </c>
      <c r="F74" s="180" t="s">
        <v>369</v>
      </c>
      <c r="G74" s="180">
        <v>126</v>
      </c>
      <c r="H74" s="180">
        <v>55</v>
      </c>
      <c r="I74" s="180">
        <v>71</v>
      </c>
      <c r="J74" s="180">
        <v>96</v>
      </c>
      <c r="K74" s="180">
        <v>83</v>
      </c>
      <c r="L74" s="180">
        <v>41</v>
      </c>
      <c r="M74" s="180">
        <f t="shared" si="2"/>
        <v>346</v>
      </c>
      <c r="N74" s="179" t="str">
        <f t="shared" si="3"/>
        <v>B</v>
      </c>
    </row>
    <row r="75" spans="1:14" ht="15" customHeight="1" x14ac:dyDescent="0.15">
      <c r="A75" s="180">
        <v>64</v>
      </c>
      <c r="B75" s="179" t="s">
        <v>364</v>
      </c>
      <c r="C75" s="189" t="s">
        <v>289</v>
      </c>
      <c r="D75" s="188" t="s">
        <v>425</v>
      </c>
      <c r="E75" s="188" t="s">
        <v>426</v>
      </c>
      <c r="F75" s="180" t="s">
        <v>294</v>
      </c>
      <c r="G75" s="180">
        <v>54</v>
      </c>
      <c r="H75" s="180">
        <v>63</v>
      </c>
      <c r="I75" s="180">
        <v>41</v>
      </c>
      <c r="J75" s="180">
        <v>34</v>
      </c>
      <c r="K75" s="180">
        <v>29</v>
      </c>
      <c r="L75" s="180">
        <v>95</v>
      </c>
      <c r="M75" s="180">
        <f t="shared" si="2"/>
        <v>262</v>
      </c>
      <c r="N75" s="179" t="str">
        <f t="shared" si="3"/>
        <v>C</v>
      </c>
    </row>
    <row r="76" spans="1:14" ht="15" customHeight="1" x14ac:dyDescent="0.15">
      <c r="A76" s="180">
        <v>65</v>
      </c>
      <c r="B76" s="179" t="s">
        <v>364</v>
      </c>
      <c r="C76" s="189" t="s">
        <v>293</v>
      </c>
      <c r="D76" s="188" t="s">
        <v>427</v>
      </c>
      <c r="E76" s="188" t="s">
        <v>428</v>
      </c>
      <c r="F76" s="180" t="s">
        <v>355</v>
      </c>
      <c r="G76" s="180">
        <v>150</v>
      </c>
      <c r="H76" s="180">
        <v>61</v>
      </c>
      <c r="I76" s="180">
        <v>72</v>
      </c>
      <c r="J76" s="180">
        <v>82</v>
      </c>
      <c r="K76" s="180">
        <v>66</v>
      </c>
      <c r="L76" s="180">
        <v>34</v>
      </c>
      <c r="M76" s="180">
        <f t="shared" ref="M76:M107" si="4">SUM(H76:L76)</f>
        <v>315</v>
      </c>
      <c r="N76" s="179" t="str">
        <f t="shared" ref="N76:N107" si="5">IF(M76&gt;=400,"A",IF(M76&gt;=320,"B","C"))</f>
        <v>C</v>
      </c>
    </row>
    <row r="77" spans="1:14" ht="15" customHeight="1" x14ac:dyDescent="0.15">
      <c r="A77" s="180">
        <v>66</v>
      </c>
      <c r="B77" s="179" t="s">
        <v>364</v>
      </c>
      <c r="C77" s="189" t="s">
        <v>289</v>
      </c>
      <c r="D77" s="188" t="s">
        <v>429</v>
      </c>
      <c r="E77" s="188" t="s">
        <v>430</v>
      </c>
      <c r="F77" s="180" t="s">
        <v>369</v>
      </c>
      <c r="G77" s="180">
        <v>142</v>
      </c>
      <c r="H77" s="180">
        <v>72</v>
      </c>
      <c r="I77" s="180">
        <v>58</v>
      </c>
      <c r="J77" s="180">
        <v>52</v>
      </c>
      <c r="K77" s="180">
        <v>59</v>
      </c>
      <c r="L77" s="180">
        <v>97</v>
      </c>
      <c r="M77" s="180">
        <f t="shared" si="4"/>
        <v>338</v>
      </c>
      <c r="N77" s="179" t="str">
        <f t="shared" si="5"/>
        <v>B</v>
      </c>
    </row>
    <row r="78" spans="1:14" ht="15" customHeight="1" x14ac:dyDescent="0.15">
      <c r="A78" s="180">
        <v>67</v>
      </c>
      <c r="B78" s="179" t="s">
        <v>364</v>
      </c>
      <c r="C78" s="189" t="s">
        <v>289</v>
      </c>
      <c r="D78" s="188" t="s">
        <v>431</v>
      </c>
      <c r="E78" s="188" t="s">
        <v>432</v>
      </c>
      <c r="F78" s="180" t="s">
        <v>355</v>
      </c>
      <c r="G78" s="180">
        <v>65</v>
      </c>
      <c r="H78" s="180">
        <v>93</v>
      </c>
      <c r="I78" s="180">
        <v>82</v>
      </c>
      <c r="J78" s="180">
        <v>45</v>
      </c>
      <c r="K78" s="180">
        <v>20</v>
      </c>
      <c r="L78" s="180">
        <v>80</v>
      </c>
      <c r="M78" s="180">
        <f t="shared" si="4"/>
        <v>320</v>
      </c>
      <c r="N78" s="179" t="str">
        <f t="shared" si="5"/>
        <v>B</v>
      </c>
    </row>
    <row r="79" spans="1:14" ht="15" customHeight="1" x14ac:dyDescent="0.15">
      <c r="A79" s="180">
        <v>68</v>
      </c>
      <c r="B79" s="179" t="s">
        <v>433</v>
      </c>
      <c r="C79" s="189" t="s">
        <v>293</v>
      </c>
      <c r="D79" s="188" t="s">
        <v>434</v>
      </c>
      <c r="E79" s="188" t="s">
        <v>435</v>
      </c>
      <c r="F79" s="180" t="s">
        <v>294</v>
      </c>
      <c r="G79" s="180">
        <v>150</v>
      </c>
      <c r="H79" s="180">
        <v>84</v>
      </c>
      <c r="I79" s="180">
        <v>73</v>
      </c>
      <c r="J79" s="180">
        <v>82</v>
      </c>
      <c r="K79" s="180">
        <v>60</v>
      </c>
      <c r="L79" s="180">
        <v>43</v>
      </c>
      <c r="M79" s="180">
        <f t="shared" si="4"/>
        <v>342</v>
      </c>
      <c r="N79" s="179" t="str">
        <f t="shared" si="5"/>
        <v>B</v>
      </c>
    </row>
    <row r="80" spans="1:14" ht="15" customHeight="1" x14ac:dyDescent="0.15">
      <c r="A80" s="180">
        <v>69</v>
      </c>
      <c r="B80" s="179" t="s">
        <v>433</v>
      </c>
      <c r="C80" s="189" t="s">
        <v>289</v>
      </c>
      <c r="D80" s="188" t="s">
        <v>436</v>
      </c>
      <c r="E80" s="188" t="s">
        <v>437</v>
      </c>
      <c r="F80" s="180" t="s">
        <v>355</v>
      </c>
      <c r="G80" s="180">
        <v>349</v>
      </c>
      <c r="H80" s="180">
        <v>86</v>
      </c>
      <c r="I80" s="180">
        <v>86</v>
      </c>
      <c r="J80" s="180">
        <v>92</v>
      </c>
      <c r="K80" s="180">
        <v>94</v>
      </c>
      <c r="L80" s="180">
        <v>26</v>
      </c>
      <c r="M80" s="180">
        <f t="shared" si="4"/>
        <v>384</v>
      </c>
      <c r="N80" s="179" t="str">
        <f t="shared" si="5"/>
        <v>B</v>
      </c>
    </row>
    <row r="81" spans="1:14" ht="15" customHeight="1" x14ac:dyDescent="0.15">
      <c r="A81" s="180">
        <v>70</v>
      </c>
      <c r="B81" s="179" t="s">
        <v>433</v>
      </c>
      <c r="C81" s="189" t="s">
        <v>293</v>
      </c>
      <c r="D81" s="188" t="s">
        <v>438</v>
      </c>
      <c r="E81" s="188" t="s">
        <v>439</v>
      </c>
      <c r="F81" s="180" t="s">
        <v>311</v>
      </c>
      <c r="G81" s="180">
        <v>265</v>
      </c>
      <c r="H81" s="180">
        <v>52</v>
      </c>
      <c r="I81" s="180">
        <v>92</v>
      </c>
      <c r="J81" s="180">
        <v>75</v>
      </c>
      <c r="K81" s="180">
        <v>83</v>
      </c>
      <c r="L81" s="180">
        <v>76</v>
      </c>
      <c r="M81" s="180">
        <f t="shared" si="4"/>
        <v>378</v>
      </c>
      <c r="N81" s="179" t="str">
        <f t="shared" si="5"/>
        <v>B</v>
      </c>
    </row>
    <row r="82" spans="1:14" ht="15" customHeight="1" x14ac:dyDescent="0.15">
      <c r="A82" s="180">
        <v>71</v>
      </c>
      <c r="B82" s="179" t="s">
        <v>433</v>
      </c>
      <c r="C82" s="189" t="s">
        <v>289</v>
      </c>
      <c r="D82" s="188" t="s">
        <v>440</v>
      </c>
      <c r="E82" s="188" t="s">
        <v>441</v>
      </c>
      <c r="F82" s="180" t="s">
        <v>386</v>
      </c>
      <c r="G82" s="180">
        <v>38</v>
      </c>
      <c r="H82" s="180">
        <v>70</v>
      </c>
      <c r="I82" s="180">
        <v>90</v>
      </c>
      <c r="J82" s="180">
        <v>53</v>
      </c>
      <c r="K82" s="180">
        <v>51</v>
      </c>
      <c r="L82" s="180">
        <v>42</v>
      </c>
      <c r="M82" s="180">
        <f t="shared" si="4"/>
        <v>306</v>
      </c>
      <c r="N82" s="179" t="str">
        <f t="shared" si="5"/>
        <v>C</v>
      </c>
    </row>
    <row r="83" spans="1:14" ht="15" customHeight="1" x14ac:dyDescent="0.15">
      <c r="A83" s="180">
        <v>72</v>
      </c>
      <c r="B83" s="179" t="s">
        <v>433</v>
      </c>
      <c r="C83" s="189" t="s">
        <v>289</v>
      </c>
      <c r="D83" s="188" t="s">
        <v>442</v>
      </c>
      <c r="E83" s="188" t="s">
        <v>443</v>
      </c>
      <c r="F83" s="180" t="s">
        <v>311</v>
      </c>
      <c r="G83" s="180">
        <v>49</v>
      </c>
      <c r="H83" s="180">
        <v>81</v>
      </c>
      <c r="I83" s="180">
        <v>42</v>
      </c>
      <c r="J83" s="180">
        <v>44</v>
      </c>
      <c r="K83" s="180">
        <v>35</v>
      </c>
      <c r="L83" s="180">
        <v>21</v>
      </c>
      <c r="M83" s="180">
        <f t="shared" si="4"/>
        <v>223</v>
      </c>
      <c r="N83" s="179" t="str">
        <f t="shared" si="5"/>
        <v>C</v>
      </c>
    </row>
    <row r="84" spans="1:14" ht="15" customHeight="1" x14ac:dyDescent="0.15">
      <c r="A84" s="180">
        <v>73</v>
      </c>
      <c r="B84" s="179" t="s">
        <v>433</v>
      </c>
      <c r="C84" s="189" t="s">
        <v>293</v>
      </c>
      <c r="D84" s="188" t="s">
        <v>444</v>
      </c>
      <c r="E84" s="188" t="s">
        <v>445</v>
      </c>
      <c r="F84" s="180" t="s">
        <v>355</v>
      </c>
      <c r="G84" s="180">
        <v>181</v>
      </c>
      <c r="H84" s="180">
        <v>92</v>
      </c>
      <c r="I84" s="180">
        <v>67</v>
      </c>
      <c r="J84" s="180">
        <v>67</v>
      </c>
      <c r="K84" s="180">
        <v>45</v>
      </c>
      <c r="L84" s="180">
        <v>80</v>
      </c>
      <c r="M84" s="180">
        <f t="shared" si="4"/>
        <v>351</v>
      </c>
      <c r="N84" s="179" t="str">
        <f t="shared" si="5"/>
        <v>B</v>
      </c>
    </row>
    <row r="85" spans="1:14" ht="15" customHeight="1" x14ac:dyDescent="0.15">
      <c r="A85" s="180">
        <v>74</v>
      </c>
      <c r="B85" s="179" t="s">
        <v>433</v>
      </c>
      <c r="C85" s="189" t="s">
        <v>289</v>
      </c>
      <c r="D85" s="188" t="s">
        <v>446</v>
      </c>
      <c r="E85" s="188" t="s">
        <v>447</v>
      </c>
      <c r="F85" s="180" t="s">
        <v>294</v>
      </c>
      <c r="G85" s="180">
        <v>116</v>
      </c>
      <c r="H85" s="180">
        <v>99</v>
      </c>
      <c r="I85" s="180">
        <v>89</v>
      </c>
      <c r="J85" s="180">
        <v>64</v>
      </c>
      <c r="K85" s="180">
        <v>46</v>
      </c>
      <c r="L85" s="180">
        <v>47</v>
      </c>
      <c r="M85" s="180">
        <f t="shared" si="4"/>
        <v>345</v>
      </c>
      <c r="N85" s="179" t="str">
        <f t="shared" si="5"/>
        <v>B</v>
      </c>
    </row>
    <row r="86" spans="1:14" ht="15" customHeight="1" x14ac:dyDescent="0.15">
      <c r="A86" s="180">
        <v>75</v>
      </c>
      <c r="B86" s="179" t="s">
        <v>433</v>
      </c>
      <c r="C86" s="189" t="s">
        <v>293</v>
      </c>
      <c r="D86" s="188" t="s">
        <v>448</v>
      </c>
      <c r="E86" s="188" t="s">
        <v>449</v>
      </c>
      <c r="F86" s="180" t="s">
        <v>311</v>
      </c>
      <c r="G86" s="180">
        <v>177</v>
      </c>
      <c r="H86" s="180">
        <v>70</v>
      </c>
      <c r="I86" s="180">
        <v>63</v>
      </c>
      <c r="J86" s="180">
        <v>74</v>
      </c>
      <c r="K86" s="180">
        <v>77</v>
      </c>
      <c r="L86" s="180">
        <v>34</v>
      </c>
      <c r="M86" s="180">
        <f t="shared" si="4"/>
        <v>318</v>
      </c>
      <c r="N86" s="179" t="str">
        <f t="shared" si="5"/>
        <v>C</v>
      </c>
    </row>
    <row r="87" spans="1:14" ht="15" customHeight="1" x14ac:dyDescent="0.15">
      <c r="A87" s="180">
        <v>76</v>
      </c>
      <c r="B87" s="179" t="s">
        <v>433</v>
      </c>
      <c r="C87" s="189" t="s">
        <v>289</v>
      </c>
      <c r="D87" s="188" t="s">
        <v>450</v>
      </c>
      <c r="E87" s="188" t="s">
        <v>451</v>
      </c>
      <c r="F87" s="180" t="s">
        <v>355</v>
      </c>
      <c r="G87" s="180">
        <v>41</v>
      </c>
      <c r="H87" s="180">
        <v>68</v>
      </c>
      <c r="I87" s="180">
        <v>57</v>
      </c>
      <c r="J87" s="180">
        <v>56</v>
      </c>
      <c r="K87" s="180">
        <v>47</v>
      </c>
      <c r="L87" s="180">
        <v>76</v>
      </c>
      <c r="M87" s="180">
        <f t="shared" si="4"/>
        <v>304</v>
      </c>
      <c r="N87" s="179" t="str">
        <f t="shared" si="5"/>
        <v>C</v>
      </c>
    </row>
    <row r="88" spans="1:14" ht="15" customHeight="1" x14ac:dyDescent="0.15">
      <c r="A88" s="180">
        <v>77</v>
      </c>
      <c r="B88" s="179" t="s">
        <v>433</v>
      </c>
      <c r="C88" s="189" t="s">
        <v>293</v>
      </c>
      <c r="D88" s="188" t="s">
        <v>452</v>
      </c>
      <c r="E88" s="188" t="s">
        <v>453</v>
      </c>
      <c r="F88" s="180" t="s">
        <v>355</v>
      </c>
      <c r="G88" s="180">
        <v>202</v>
      </c>
      <c r="H88" s="180">
        <v>96</v>
      </c>
      <c r="I88" s="180">
        <v>85</v>
      </c>
      <c r="J88" s="180">
        <v>84</v>
      </c>
      <c r="K88" s="180">
        <v>87</v>
      </c>
      <c r="L88" s="180">
        <v>99</v>
      </c>
      <c r="M88" s="180">
        <f t="shared" si="4"/>
        <v>451</v>
      </c>
      <c r="N88" s="179" t="str">
        <f t="shared" si="5"/>
        <v>A</v>
      </c>
    </row>
    <row r="89" spans="1:14" ht="15" customHeight="1" x14ac:dyDescent="0.15">
      <c r="A89" s="180">
        <v>78</v>
      </c>
      <c r="B89" s="179" t="s">
        <v>433</v>
      </c>
      <c r="C89" s="189" t="s">
        <v>289</v>
      </c>
      <c r="D89" s="188" t="s">
        <v>454</v>
      </c>
      <c r="E89" s="188" t="s">
        <v>455</v>
      </c>
      <c r="F89" s="180" t="s">
        <v>311</v>
      </c>
      <c r="G89" s="180">
        <v>105</v>
      </c>
      <c r="H89" s="180">
        <v>77</v>
      </c>
      <c r="I89" s="180">
        <v>65</v>
      </c>
      <c r="J89" s="180">
        <v>67</v>
      </c>
      <c r="K89" s="180">
        <v>58</v>
      </c>
      <c r="L89" s="180">
        <v>91</v>
      </c>
      <c r="M89" s="180">
        <f t="shared" si="4"/>
        <v>358</v>
      </c>
      <c r="N89" s="179" t="str">
        <f t="shared" si="5"/>
        <v>B</v>
      </c>
    </row>
    <row r="90" spans="1:14" ht="15" customHeight="1" x14ac:dyDescent="0.15">
      <c r="A90" s="180">
        <v>79</v>
      </c>
      <c r="B90" s="179" t="s">
        <v>433</v>
      </c>
      <c r="C90" s="189" t="s">
        <v>289</v>
      </c>
      <c r="D90" s="188" t="s">
        <v>456</v>
      </c>
      <c r="E90" s="188" t="s">
        <v>457</v>
      </c>
      <c r="F90" s="180" t="s">
        <v>386</v>
      </c>
      <c r="G90" s="180">
        <v>22</v>
      </c>
      <c r="H90" s="180">
        <v>67</v>
      </c>
      <c r="I90" s="180">
        <v>85</v>
      </c>
      <c r="J90" s="180">
        <v>50</v>
      </c>
      <c r="K90" s="180">
        <v>70</v>
      </c>
      <c r="L90" s="180">
        <v>30</v>
      </c>
      <c r="M90" s="180">
        <f t="shared" si="4"/>
        <v>302</v>
      </c>
      <c r="N90" s="179" t="str">
        <f t="shared" si="5"/>
        <v>C</v>
      </c>
    </row>
    <row r="91" spans="1:14" ht="15" customHeight="1" x14ac:dyDescent="0.15">
      <c r="A91" s="180">
        <v>80</v>
      </c>
      <c r="B91" s="179" t="s">
        <v>433</v>
      </c>
      <c r="C91" s="189" t="s">
        <v>293</v>
      </c>
      <c r="D91" s="188" t="s">
        <v>458</v>
      </c>
      <c r="E91" s="188" t="s">
        <v>459</v>
      </c>
      <c r="F91" s="180" t="s">
        <v>355</v>
      </c>
      <c r="G91" s="180">
        <v>340</v>
      </c>
      <c r="H91" s="180">
        <v>97</v>
      </c>
      <c r="I91" s="180">
        <v>95</v>
      </c>
      <c r="J91" s="180">
        <v>90</v>
      </c>
      <c r="K91" s="180">
        <v>88</v>
      </c>
      <c r="L91" s="180">
        <v>82</v>
      </c>
      <c r="M91" s="180">
        <f t="shared" si="4"/>
        <v>452</v>
      </c>
      <c r="N91" s="179" t="str">
        <f t="shared" si="5"/>
        <v>A</v>
      </c>
    </row>
    <row r="92" spans="1:14" ht="15" customHeight="1" x14ac:dyDescent="0.15">
      <c r="A92" s="180">
        <v>81</v>
      </c>
      <c r="B92" s="179" t="s">
        <v>433</v>
      </c>
      <c r="C92" s="189" t="s">
        <v>293</v>
      </c>
      <c r="D92" s="188" t="s">
        <v>460</v>
      </c>
      <c r="E92" s="188" t="s">
        <v>461</v>
      </c>
      <c r="F92" s="180" t="s">
        <v>311</v>
      </c>
      <c r="G92" s="180">
        <v>101</v>
      </c>
      <c r="H92" s="180">
        <v>68</v>
      </c>
      <c r="I92" s="180">
        <v>80</v>
      </c>
      <c r="J92" s="180">
        <v>63</v>
      </c>
      <c r="K92" s="180">
        <v>58</v>
      </c>
      <c r="L92" s="180">
        <v>33</v>
      </c>
      <c r="M92" s="180">
        <f t="shared" si="4"/>
        <v>302</v>
      </c>
      <c r="N92" s="179" t="str">
        <f t="shared" si="5"/>
        <v>C</v>
      </c>
    </row>
    <row r="93" spans="1:14" ht="15" customHeight="1" x14ac:dyDescent="0.15">
      <c r="A93" s="180">
        <v>82</v>
      </c>
      <c r="B93" s="179" t="s">
        <v>433</v>
      </c>
      <c r="C93" s="189" t="s">
        <v>289</v>
      </c>
      <c r="D93" s="188" t="s">
        <v>462</v>
      </c>
      <c r="E93" s="188" t="s">
        <v>463</v>
      </c>
      <c r="F93" s="180" t="s">
        <v>311</v>
      </c>
      <c r="G93" s="180">
        <v>204</v>
      </c>
      <c r="H93" s="180">
        <v>85</v>
      </c>
      <c r="I93" s="180">
        <v>69</v>
      </c>
      <c r="J93" s="180">
        <v>65</v>
      </c>
      <c r="K93" s="180">
        <v>60</v>
      </c>
      <c r="L93" s="180">
        <v>70</v>
      </c>
      <c r="M93" s="180">
        <f t="shared" si="4"/>
        <v>349</v>
      </c>
      <c r="N93" s="179" t="str">
        <f t="shared" si="5"/>
        <v>B</v>
      </c>
    </row>
    <row r="94" spans="1:14" ht="15" customHeight="1" x14ac:dyDescent="0.15">
      <c r="A94" s="180">
        <v>83</v>
      </c>
      <c r="B94" s="179" t="s">
        <v>433</v>
      </c>
      <c r="C94" s="189" t="s">
        <v>289</v>
      </c>
      <c r="D94" s="188" t="s">
        <v>464</v>
      </c>
      <c r="E94" s="188" t="s">
        <v>465</v>
      </c>
      <c r="F94" s="180" t="s">
        <v>311</v>
      </c>
      <c r="G94" s="180">
        <v>43</v>
      </c>
      <c r="H94" s="180">
        <v>60</v>
      </c>
      <c r="I94" s="180">
        <v>54</v>
      </c>
      <c r="J94" s="180">
        <v>44</v>
      </c>
      <c r="K94" s="180">
        <v>24</v>
      </c>
      <c r="L94" s="180">
        <v>41</v>
      </c>
      <c r="M94" s="180">
        <f t="shared" si="4"/>
        <v>223</v>
      </c>
      <c r="N94" s="179" t="str">
        <f t="shared" si="5"/>
        <v>C</v>
      </c>
    </row>
    <row r="95" spans="1:14" ht="15" customHeight="1" x14ac:dyDescent="0.15">
      <c r="A95" s="180">
        <v>84</v>
      </c>
      <c r="B95" s="179" t="s">
        <v>433</v>
      </c>
      <c r="C95" s="189" t="s">
        <v>289</v>
      </c>
      <c r="D95" s="188" t="s">
        <v>466</v>
      </c>
      <c r="E95" s="188" t="s">
        <v>467</v>
      </c>
      <c r="F95" s="180" t="s">
        <v>311</v>
      </c>
      <c r="G95" s="180">
        <v>49</v>
      </c>
      <c r="H95" s="180">
        <v>47</v>
      </c>
      <c r="I95" s="180">
        <v>96</v>
      </c>
      <c r="J95" s="180">
        <v>53</v>
      </c>
      <c r="K95" s="180">
        <v>56</v>
      </c>
      <c r="L95" s="180">
        <v>24</v>
      </c>
      <c r="M95" s="180">
        <f t="shared" si="4"/>
        <v>276</v>
      </c>
      <c r="N95" s="179" t="str">
        <f t="shared" si="5"/>
        <v>C</v>
      </c>
    </row>
    <row r="96" spans="1:14" ht="15" customHeight="1" x14ac:dyDescent="0.15">
      <c r="A96" s="180">
        <v>85</v>
      </c>
      <c r="B96" s="179" t="s">
        <v>433</v>
      </c>
      <c r="C96" s="189" t="s">
        <v>293</v>
      </c>
      <c r="D96" s="188" t="s">
        <v>747</v>
      </c>
      <c r="E96" s="188" t="s">
        <v>468</v>
      </c>
      <c r="F96" s="180" t="s">
        <v>355</v>
      </c>
      <c r="G96" s="180">
        <v>374</v>
      </c>
      <c r="H96" s="180">
        <v>69</v>
      </c>
      <c r="I96" s="180">
        <v>72</v>
      </c>
      <c r="J96" s="180">
        <v>91</v>
      </c>
      <c r="K96" s="180">
        <v>88</v>
      </c>
      <c r="L96" s="180">
        <v>34</v>
      </c>
      <c r="M96" s="180">
        <f t="shared" si="4"/>
        <v>354</v>
      </c>
      <c r="N96" s="179" t="str">
        <f t="shared" si="5"/>
        <v>B</v>
      </c>
    </row>
    <row r="97" spans="1:14" ht="15" customHeight="1" x14ac:dyDescent="0.15">
      <c r="A97" s="180">
        <v>86</v>
      </c>
      <c r="B97" s="179" t="s">
        <v>433</v>
      </c>
      <c r="C97" s="189" t="s">
        <v>289</v>
      </c>
      <c r="D97" s="188" t="s">
        <v>469</v>
      </c>
      <c r="E97" s="188" t="s">
        <v>470</v>
      </c>
      <c r="F97" s="180" t="s">
        <v>294</v>
      </c>
      <c r="G97" s="180">
        <v>38</v>
      </c>
      <c r="H97" s="180">
        <v>95</v>
      </c>
      <c r="I97" s="180">
        <v>46</v>
      </c>
      <c r="J97" s="180">
        <v>30</v>
      </c>
      <c r="K97" s="180">
        <v>30</v>
      </c>
      <c r="L97" s="180">
        <v>88</v>
      </c>
      <c r="M97" s="180">
        <f t="shared" si="4"/>
        <v>289</v>
      </c>
      <c r="N97" s="179" t="str">
        <f t="shared" si="5"/>
        <v>C</v>
      </c>
    </row>
    <row r="98" spans="1:14" ht="15" customHeight="1" x14ac:dyDescent="0.15">
      <c r="A98" s="180">
        <v>87</v>
      </c>
      <c r="B98" s="179" t="s">
        <v>433</v>
      </c>
      <c r="C98" s="189" t="s">
        <v>293</v>
      </c>
      <c r="D98" s="188" t="s">
        <v>471</v>
      </c>
      <c r="E98" s="188" t="s">
        <v>472</v>
      </c>
      <c r="F98" s="180" t="s">
        <v>294</v>
      </c>
      <c r="G98" s="180">
        <v>21</v>
      </c>
      <c r="H98" s="180">
        <v>89</v>
      </c>
      <c r="I98" s="180">
        <v>65</v>
      </c>
      <c r="J98" s="180">
        <v>47</v>
      </c>
      <c r="K98" s="180">
        <v>29</v>
      </c>
      <c r="L98" s="180">
        <v>95</v>
      </c>
      <c r="M98" s="180">
        <f t="shared" si="4"/>
        <v>325</v>
      </c>
      <c r="N98" s="179" t="str">
        <f t="shared" si="5"/>
        <v>B</v>
      </c>
    </row>
    <row r="99" spans="1:14" ht="15" customHeight="1" x14ac:dyDescent="0.15">
      <c r="A99" s="180">
        <v>88</v>
      </c>
      <c r="B99" s="179" t="s">
        <v>433</v>
      </c>
      <c r="C99" s="189" t="s">
        <v>289</v>
      </c>
      <c r="D99" s="188" t="s">
        <v>473</v>
      </c>
      <c r="E99" s="188" t="s">
        <v>474</v>
      </c>
      <c r="F99" s="180" t="s">
        <v>386</v>
      </c>
      <c r="G99" s="180">
        <v>85</v>
      </c>
      <c r="H99" s="180">
        <v>93</v>
      </c>
      <c r="I99" s="180">
        <v>79</v>
      </c>
      <c r="J99" s="180">
        <v>87</v>
      </c>
      <c r="K99" s="180">
        <v>64</v>
      </c>
      <c r="L99" s="180">
        <v>76</v>
      </c>
      <c r="M99" s="180">
        <f t="shared" si="4"/>
        <v>399</v>
      </c>
      <c r="N99" s="179" t="str">
        <f t="shared" si="5"/>
        <v>B</v>
      </c>
    </row>
    <row r="100" spans="1:14" ht="15" customHeight="1" x14ac:dyDescent="0.15">
      <c r="A100" s="180">
        <v>89</v>
      </c>
      <c r="B100" s="179" t="s">
        <v>433</v>
      </c>
      <c r="C100" s="189" t="s">
        <v>289</v>
      </c>
      <c r="D100" s="188" t="s">
        <v>475</v>
      </c>
      <c r="E100" s="188" t="s">
        <v>476</v>
      </c>
      <c r="F100" s="180" t="s">
        <v>294</v>
      </c>
      <c r="G100" s="180">
        <v>90</v>
      </c>
      <c r="H100" s="180">
        <v>58</v>
      </c>
      <c r="I100" s="180">
        <v>90</v>
      </c>
      <c r="J100" s="180">
        <v>96</v>
      </c>
      <c r="K100" s="180">
        <v>88</v>
      </c>
      <c r="L100" s="180">
        <v>25</v>
      </c>
      <c r="M100" s="180">
        <f t="shared" si="4"/>
        <v>357</v>
      </c>
      <c r="N100" s="179" t="str">
        <f t="shared" si="5"/>
        <v>B</v>
      </c>
    </row>
    <row r="101" spans="1:14" ht="15" customHeight="1" x14ac:dyDescent="0.15">
      <c r="A101" s="180">
        <v>90</v>
      </c>
      <c r="B101" s="179" t="s">
        <v>433</v>
      </c>
      <c r="C101" s="189" t="s">
        <v>293</v>
      </c>
      <c r="D101" s="188" t="s">
        <v>477</v>
      </c>
      <c r="E101" s="188" t="s">
        <v>478</v>
      </c>
      <c r="F101" s="180" t="s">
        <v>294</v>
      </c>
      <c r="G101" s="180">
        <v>220</v>
      </c>
      <c r="H101" s="180">
        <v>93</v>
      </c>
      <c r="I101" s="180">
        <v>92</v>
      </c>
      <c r="J101" s="180">
        <v>47</v>
      </c>
      <c r="K101" s="180">
        <v>33</v>
      </c>
      <c r="L101" s="180">
        <v>96</v>
      </c>
      <c r="M101" s="180">
        <f t="shared" si="4"/>
        <v>361</v>
      </c>
      <c r="N101" s="179" t="str">
        <f t="shared" si="5"/>
        <v>B</v>
      </c>
    </row>
    <row r="102" spans="1:14" ht="15" customHeight="1" x14ac:dyDescent="0.15">
      <c r="A102" s="180">
        <v>91</v>
      </c>
      <c r="B102" s="179" t="s">
        <v>433</v>
      </c>
      <c r="C102" s="189" t="s">
        <v>293</v>
      </c>
      <c r="D102" s="188" t="s">
        <v>479</v>
      </c>
      <c r="E102" s="188" t="s">
        <v>480</v>
      </c>
      <c r="F102" s="180" t="s">
        <v>355</v>
      </c>
      <c r="G102" s="180">
        <v>35</v>
      </c>
      <c r="H102" s="180">
        <v>99</v>
      </c>
      <c r="I102" s="180">
        <v>45</v>
      </c>
      <c r="J102" s="180">
        <v>79</v>
      </c>
      <c r="K102" s="180">
        <v>83</v>
      </c>
      <c r="L102" s="180">
        <v>32</v>
      </c>
      <c r="M102" s="180">
        <f t="shared" si="4"/>
        <v>338</v>
      </c>
      <c r="N102" s="179" t="str">
        <f t="shared" si="5"/>
        <v>B</v>
      </c>
    </row>
    <row r="103" spans="1:14" x14ac:dyDescent="0.15">
      <c r="A103" s="180">
        <v>92</v>
      </c>
      <c r="B103" s="179" t="s">
        <v>433</v>
      </c>
      <c r="C103" s="189" t="s">
        <v>289</v>
      </c>
      <c r="D103" s="188" t="s">
        <v>481</v>
      </c>
      <c r="E103" s="188" t="s">
        <v>482</v>
      </c>
      <c r="F103" s="180" t="s">
        <v>369</v>
      </c>
      <c r="G103" s="180">
        <v>44</v>
      </c>
      <c r="H103" s="180">
        <v>47</v>
      </c>
      <c r="I103" s="180">
        <v>80</v>
      </c>
      <c r="J103" s="180">
        <v>51</v>
      </c>
      <c r="K103" s="180">
        <v>59</v>
      </c>
      <c r="L103" s="180">
        <v>32</v>
      </c>
      <c r="M103" s="180">
        <f t="shared" si="4"/>
        <v>269</v>
      </c>
      <c r="N103" s="179" t="str">
        <f t="shared" si="5"/>
        <v>C</v>
      </c>
    </row>
    <row r="104" spans="1:14" x14ac:dyDescent="0.15">
      <c r="A104" s="180">
        <v>93</v>
      </c>
      <c r="B104" s="179" t="s">
        <v>433</v>
      </c>
      <c r="C104" s="189" t="s">
        <v>289</v>
      </c>
      <c r="D104" s="188" t="s">
        <v>483</v>
      </c>
      <c r="E104" s="188" t="s">
        <v>484</v>
      </c>
      <c r="F104" s="180" t="s">
        <v>386</v>
      </c>
      <c r="G104" s="180">
        <v>280</v>
      </c>
      <c r="H104" s="180">
        <v>100</v>
      </c>
      <c r="I104" s="180">
        <v>96</v>
      </c>
      <c r="J104" s="180">
        <v>99</v>
      </c>
      <c r="K104" s="180">
        <v>98</v>
      </c>
      <c r="L104" s="180">
        <v>67</v>
      </c>
      <c r="M104" s="180">
        <f t="shared" si="4"/>
        <v>460</v>
      </c>
      <c r="N104" s="179" t="str">
        <f t="shared" si="5"/>
        <v>A</v>
      </c>
    </row>
    <row r="105" spans="1:14" x14ac:dyDescent="0.15">
      <c r="A105" s="180">
        <v>94</v>
      </c>
      <c r="B105" s="179" t="s">
        <v>433</v>
      </c>
      <c r="C105" s="189" t="s">
        <v>293</v>
      </c>
      <c r="D105" s="188" t="s">
        <v>485</v>
      </c>
      <c r="E105" s="188" t="s">
        <v>486</v>
      </c>
      <c r="F105" s="180" t="s">
        <v>369</v>
      </c>
      <c r="G105" s="180">
        <v>63</v>
      </c>
      <c r="H105" s="180">
        <v>61</v>
      </c>
      <c r="I105" s="180">
        <v>90</v>
      </c>
      <c r="J105" s="180">
        <v>72</v>
      </c>
      <c r="K105" s="180">
        <v>73</v>
      </c>
      <c r="L105" s="180">
        <v>36</v>
      </c>
      <c r="M105" s="180">
        <f t="shared" si="4"/>
        <v>332</v>
      </c>
      <c r="N105" s="179" t="str">
        <f t="shared" si="5"/>
        <v>B</v>
      </c>
    </row>
    <row r="106" spans="1:14" x14ac:dyDescent="0.15">
      <c r="A106" s="180">
        <v>95</v>
      </c>
      <c r="B106" s="179" t="s">
        <v>433</v>
      </c>
      <c r="C106" s="189" t="s">
        <v>293</v>
      </c>
      <c r="D106" s="188" t="s">
        <v>487</v>
      </c>
      <c r="E106" s="188" t="s">
        <v>488</v>
      </c>
      <c r="F106" s="180" t="s">
        <v>294</v>
      </c>
      <c r="G106" s="180">
        <v>117</v>
      </c>
      <c r="H106" s="180">
        <v>69</v>
      </c>
      <c r="I106" s="180">
        <v>70</v>
      </c>
      <c r="J106" s="180">
        <v>45</v>
      </c>
      <c r="K106" s="180">
        <v>25</v>
      </c>
      <c r="L106" s="180">
        <v>80</v>
      </c>
      <c r="M106" s="180">
        <f t="shared" si="4"/>
        <v>289</v>
      </c>
      <c r="N106" s="179" t="str">
        <f t="shared" si="5"/>
        <v>C</v>
      </c>
    </row>
    <row r="107" spans="1:14" x14ac:dyDescent="0.15">
      <c r="A107" s="180">
        <v>96</v>
      </c>
      <c r="B107" s="179" t="s">
        <v>433</v>
      </c>
      <c r="C107" s="189" t="s">
        <v>289</v>
      </c>
      <c r="D107" s="188" t="s">
        <v>489</v>
      </c>
      <c r="E107" s="188" t="s">
        <v>490</v>
      </c>
      <c r="F107" s="180" t="s">
        <v>294</v>
      </c>
      <c r="G107" s="180">
        <v>49</v>
      </c>
      <c r="H107" s="180">
        <v>69</v>
      </c>
      <c r="I107" s="180">
        <v>64</v>
      </c>
      <c r="J107" s="180">
        <v>48</v>
      </c>
      <c r="K107" s="180">
        <v>21</v>
      </c>
      <c r="L107" s="180">
        <v>46</v>
      </c>
      <c r="M107" s="180">
        <f t="shared" si="4"/>
        <v>248</v>
      </c>
      <c r="N107" s="179" t="str">
        <f t="shared" si="5"/>
        <v>C</v>
      </c>
    </row>
    <row r="108" spans="1:14" x14ac:dyDescent="0.15">
      <c r="A108" s="180">
        <v>97</v>
      </c>
      <c r="B108" s="179" t="s">
        <v>433</v>
      </c>
      <c r="C108" s="189" t="s">
        <v>289</v>
      </c>
      <c r="D108" s="188" t="s">
        <v>491</v>
      </c>
      <c r="E108" s="188" t="s">
        <v>492</v>
      </c>
      <c r="F108" s="180" t="s">
        <v>386</v>
      </c>
      <c r="G108" s="180">
        <v>151</v>
      </c>
      <c r="H108" s="180">
        <v>94</v>
      </c>
      <c r="I108" s="180">
        <v>94</v>
      </c>
      <c r="J108" s="180">
        <v>31</v>
      </c>
      <c r="K108" s="180">
        <v>37</v>
      </c>
      <c r="L108" s="180">
        <v>32</v>
      </c>
      <c r="M108" s="180">
        <f t="shared" ref="M108:M111" si="6">SUM(H108:L108)</f>
        <v>288</v>
      </c>
      <c r="N108" s="179" t="str">
        <f t="shared" ref="N108:N111" si="7">IF(M108&gt;=400,"A",IF(M108&gt;=320,"B","C"))</f>
        <v>C</v>
      </c>
    </row>
    <row r="109" spans="1:14" x14ac:dyDescent="0.15">
      <c r="A109" s="180">
        <v>98</v>
      </c>
      <c r="B109" s="179" t="s">
        <v>433</v>
      </c>
      <c r="C109" s="189" t="s">
        <v>289</v>
      </c>
      <c r="D109" s="188" t="s">
        <v>493</v>
      </c>
      <c r="E109" s="188" t="s">
        <v>494</v>
      </c>
      <c r="F109" s="180" t="s">
        <v>386</v>
      </c>
      <c r="G109" s="180">
        <v>338</v>
      </c>
      <c r="H109" s="180">
        <v>63</v>
      </c>
      <c r="I109" s="180">
        <v>80</v>
      </c>
      <c r="J109" s="180">
        <v>91</v>
      </c>
      <c r="K109" s="180">
        <v>68</v>
      </c>
      <c r="L109" s="180">
        <v>92</v>
      </c>
      <c r="M109" s="180">
        <f t="shared" si="6"/>
        <v>394</v>
      </c>
      <c r="N109" s="179" t="str">
        <f t="shared" si="7"/>
        <v>B</v>
      </c>
    </row>
    <row r="110" spans="1:14" x14ac:dyDescent="0.15">
      <c r="A110" s="180">
        <v>99</v>
      </c>
      <c r="B110" s="179" t="s">
        <v>433</v>
      </c>
      <c r="C110" s="189" t="s">
        <v>293</v>
      </c>
      <c r="D110" s="188" t="s">
        <v>495</v>
      </c>
      <c r="E110" s="188" t="s">
        <v>496</v>
      </c>
      <c r="F110" s="180" t="s">
        <v>386</v>
      </c>
      <c r="G110" s="180">
        <v>347</v>
      </c>
      <c r="H110" s="180">
        <v>78</v>
      </c>
      <c r="I110" s="180">
        <v>89</v>
      </c>
      <c r="J110" s="180">
        <v>71</v>
      </c>
      <c r="K110" s="180">
        <v>79</v>
      </c>
      <c r="L110" s="180">
        <v>76</v>
      </c>
      <c r="M110" s="180">
        <f t="shared" si="6"/>
        <v>393</v>
      </c>
      <c r="N110" s="179" t="str">
        <f t="shared" si="7"/>
        <v>B</v>
      </c>
    </row>
    <row r="111" spans="1:14" x14ac:dyDescent="0.15">
      <c r="A111" s="180">
        <v>100</v>
      </c>
      <c r="B111" s="179" t="s">
        <v>433</v>
      </c>
      <c r="C111" s="189" t="s">
        <v>293</v>
      </c>
      <c r="D111" s="188" t="s">
        <v>497</v>
      </c>
      <c r="E111" s="188" t="s">
        <v>498</v>
      </c>
      <c r="F111" s="180" t="s">
        <v>294</v>
      </c>
      <c r="G111" s="180">
        <v>390</v>
      </c>
      <c r="H111" s="180">
        <v>87</v>
      </c>
      <c r="I111" s="180">
        <v>89</v>
      </c>
      <c r="J111" s="180">
        <v>57</v>
      </c>
      <c r="K111" s="180">
        <v>39</v>
      </c>
      <c r="L111" s="180">
        <v>85</v>
      </c>
      <c r="M111" s="180">
        <f t="shared" si="6"/>
        <v>357</v>
      </c>
      <c r="N111" s="179" t="str">
        <f t="shared" si="7"/>
        <v>B</v>
      </c>
    </row>
  </sheetData>
  <sortState xmlns:xlrd2="http://schemas.microsoft.com/office/spreadsheetml/2017/richdata2" ref="A15:N117">
    <sortCondition ref="A14"/>
  </sortState>
  <phoneticPr fontId="15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8"/>
  <sheetViews>
    <sheetView showGridLines="0" workbookViewId="0"/>
  </sheetViews>
  <sheetFormatPr defaultRowHeight="13.5" x14ac:dyDescent="0.15"/>
  <cols>
    <col min="1" max="1" width="1.875" style="66" customWidth="1"/>
  </cols>
  <sheetData>
    <row r="1" spans="1:19" s="66" customFormat="1" ht="25.5" customHeight="1" x14ac:dyDescent="0.15">
      <c r="B1" s="84" t="s">
        <v>522</v>
      </c>
      <c r="C1" s="64"/>
      <c r="D1" s="64"/>
      <c r="E1" s="65"/>
      <c r="G1" s="56" t="s">
        <v>520</v>
      </c>
      <c r="N1" s="67"/>
    </row>
    <row r="2" spans="1:19" s="66" customFormat="1" ht="9.75" customHeight="1" x14ac:dyDescent="0.15">
      <c r="B2" s="84"/>
      <c r="C2" s="64"/>
      <c r="D2" s="64"/>
      <c r="E2" s="65"/>
      <c r="G2" s="56"/>
      <c r="N2" s="67"/>
    </row>
    <row r="3" spans="1:19" s="66" customFormat="1" ht="18" customHeight="1" x14ac:dyDescent="0.15">
      <c r="B3" s="79" t="s">
        <v>523</v>
      </c>
      <c r="J3" s="218"/>
      <c r="K3" s="218"/>
      <c r="L3" s="218"/>
      <c r="M3" s="218"/>
      <c r="N3" s="218"/>
    </row>
    <row r="4" spans="1:19" x14ac:dyDescent="0.15">
      <c r="B4" s="78"/>
      <c r="C4" s="78"/>
      <c r="D4" s="66"/>
      <c r="E4" s="66"/>
      <c r="F4" s="66"/>
      <c r="G4" s="66"/>
      <c r="H4" s="66"/>
      <c r="I4" s="218"/>
      <c r="J4" s="218"/>
      <c r="K4" s="218"/>
      <c r="L4" s="218"/>
      <c r="M4" s="218"/>
      <c r="N4" s="218"/>
      <c r="O4" s="66"/>
      <c r="P4" s="66"/>
      <c r="Q4" s="66"/>
      <c r="R4" s="66"/>
      <c r="S4" s="66"/>
    </row>
    <row r="5" spans="1:19" x14ac:dyDescent="0.15">
      <c r="B5" t="s">
        <v>526</v>
      </c>
      <c r="C5" s="78"/>
      <c r="D5" s="78"/>
      <c r="E5" s="78"/>
      <c r="F5" s="66"/>
      <c r="G5" s="66"/>
      <c r="H5" s="66"/>
      <c r="I5" s="218"/>
      <c r="J5" s="218"/>
      <c r="K5" s="218"/>
      <c r="L5" s="218"/>
      <c r="M5" s="218"/>
      <c r="N5" s="218"/>
      <c r="O5" s="66"/>
      <c r="P5" s="66"/>
      <c r="Q5" s="66"/>
      <c r="R5" s="66"/>
      <c r="S5" s="66"/>
    </row>
    <row r="6" spans="1:19" x14ac:dyDescent="0.15">
      <c r="B6" s="56" t="s">
        <v>2</v>
      </c>
      <c r="C6" s="78" t="s">
        <v>524</v>
      </c>
      <c r="D6" s="78"/>
      <c r="E6" s="78"/>
      <c r="F6" s="66"/>
      <c r="G6" s="66"/>
      <c r="H6" s="66"/>
      <c r="I6" s="218"/>
      <c r="J6" s="218"/>
      <c r="K6" s="218"/>
      <c r="L6" s="218"/>
      <c r="M6" s="218"/>
      <c r="N6" s="218"/>
      <c r="O6" s="66"/>
      <c r="P6" s="66"/>
      <c r="Q6" s="66"/>
      <c r="R6" s="66"/>
      <c r="S6" s="66"/>
    </row>
    <row r="7" spans="1:19" x14ac:dyDescent="0.15">
      <c r="B7" s="78"/>
      <c r="C7" s="78" t="s">
        <v>525</v>
      </c>
      <c r="D7" s="78"/>
      <c r="E7" s="78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x14ac:dyDescent="0.15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spans="1:19" x14ac:dyDescent="0.15">
      <c r="B9" s="66"/>
      <c r="C9" s="66"/>
      <c r="D9" s="66"/>
      <c r="E9" s="66"/>
      <c r="F9" s="66"/>
      <c r="G9" s="66"/>
      <c r="H9" s="66"/>
      <c r="I9" s="66"/>
      <c r="J9" s="66" t="s">
        <v>532</v>
      </c>
      <c r="K9" s="66"/>
      <c r="L9" s="66"/>
      <c r="M9" s="66"/>
      <c r="N9" s="66"/>
      <c r="O9" s="66"/>
      <c r="P9" s="66"/>
      <c r="Q9" s="66"/>
      <c r="R9" s="66"/>
      <c r="S9" s="66"/>
    </row>
    <row r="10" spans="1:19" x14ac:dyDescent="0.15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1:19" x14ac:dyDescent="0.15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</row>
    <row r="12" spans="1:19" x14ac:dyDescent="0.15">
      <c r="B12" s="66"/>
      <c r="C12" s="66"/>
      <c r="D12" s="66"/>
      <c r="E12" s="66"/>
      <c r="F12" s="66"/>
      <c r="G12" s="66"/>
      <c r="H12" s="66"/>
      <c r="I12" s="66"/>
      <c r="J12" s="66" t="s">
        <v>533</v>
      </c>
      <c r="K12" s="66"/>
      <c r="L12" s="66"/>
      <c r="M12" s="66"/>
      <c r="N12" s="66"/>
      <c r="O12" s="66"/>
      <c r="P12" s="66"/>
      <c r="Q12" s="66"/>
      <c r="R12" s="66"/>
      <c r="S12" s="66"/>
    </row>
    <row r="13" spans="1:19" x14ac:dyDescent="0.15"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1:19" s="132" customFormat="1" x14ac:dyDescent="0.1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19" x14ac:dyDescent="0.15">
      <c r="B15" s="132" t="s">
        <v>527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</row>
    <row r="16" spans="1:19" x14ac:dyDescent="0.15">
      <c r="B16" s="56" t="s">
        <v>2</v>
      </c>
      <c r="C16" s="78" t="s">
        <v>528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</row>
    <row r="17" spans="2:19" x14ac:dyDescent="0.15">
      <c r="B17" s="78"/>
      <c r="C17" t="s">
        <v>529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</row>
    <row r="18" spans="2:19" x14ac:dyDescent="0.15">
      <c r="B18" s="66"/>
      <c r="C18" s="78" t="s">
        <v>746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2:19" x14ac:dyDescent="0.15">
      <c r="B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2:19" x14ac:dyDescent="0.15"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spans="2:19" x14ac:dyDescent="0.15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</row>
    <row r="22" spans="2:19" x14ac:dyDescent="0.15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2:19" x14ac:dyDescent="0.15"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2:19" x14ac:dyDescent="0.15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</row>
    <row r="25" spans="2:19" x14ac:dyDescent="0.15"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spans="2:19" x14ac:dyDescent="0.15"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2:19" x14ac:dyDescent="0.15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</row>
    <row r="28" spans="2:19" x14ac:dyDescent="0.15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</row>
  </sheetData>
  <phoneticPr fontId="1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4</vt:i4>
      </vt:variant>
    </vt:vector>
  </HeadingPairs>
  <TitlesOfParts>
    <vt:vector size="35" baseType="lpstr">
      <vt:lpstr>表紙</vt:lpstr>
      <vt:lpstr>関数の挿入</vt:lpstr>
      <vt:lpstr>COUNT</vt:lpstr>
      <vt:lpstr>IF</vt:lpstr>
      <vt:lpstr>COUNTIF</vt:lpstr>
      <vt:lpstr>条件付き書式</vt:lpstr>
      <vt:lpstr>文字列操作</vt:lpstr>
      <vt:lpstr>データシート</vt:lpstr>
      <vt:lpstr>並べ替え</vt:lpstr>
      <vt:lpstr>抽出</vt:lpstr>
      <vt:lpstr>コピー1</vt:lpstr>
      <vt:lpstr>グループ化</vt:lpstr>
      <vt:lpstr>コピー 2</vt:lpstr>
      <vt:lpstr>グラフ １</vt:lpstr>
      <vt:lpstr>グラフ２</vt:lpstr>
      <vt:lpstr>グラフ ３</vt:lpstr>
      <vt:lpstr>印刷シート</vt:lpstr>
      <vt:lpstr>印刷１</vt:lpstr>
      <vt:lpstr>印刷２</vt:lpstr>
      <vt:lpstr>印刷３</vt:lpstr>
      <vt:lpstr>ファイルの種類</vt:lpstr>
      <vt:lpstr>保存</vt:lpstr>
      <vt:lpstr>印刷４</vt:lpstr>
      <vt:lpstr>ウィンドウ枠の固定</vt:lpstr>
      <vt:lpstr>IF 入れ子</vt:lpstr>
      <vt:lpstr>COUNTIF (2)</vt:lpstr>
      <vt:lpstr>セル参照</vt:lpstr>
      <vt:lpstr>演習1</vt:lpstr>
      <vt:lpstr>演習2</vt:lpstr>
      <vt:lpstr>Sheet3</vt:lpstr>
      <vt:lpstr>Sheet5</vt:lpstr>
      <vt:lpstr>印刷１!Print_Area</vt:lpstr>
      <vt:lpstr>印刷４!Print_Area</vt:lpstr>
      <vt:lpstr>表紙!Print_Area</vt:lpstr>
      <vt:lpstr>印刷シート!Print_Titles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2018-07-31T05:44:29Z</cp:lastPrinted>
  <dcterms:created xsi:type="dcterms:W3CDTF">2005-07-17T05:37:21Z</dcterms:created>
  <dcterms:modified xsi:type="dcterms:W3CDTF">2024-08-01T04:25:04Z</dcterms:modified>
</cp:coreProperties>
</file>