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05" yWindow="615" windowWidth="17205" windowHeight="6345" tabRatio="941"/>
  </bookViews>
  <sheets>
    <sheet name="表紙" sheetId="68" r:id="rId1"/>
    <sheet name="絶対参照" sheetId="49" r:id="rId2"/>
    <sheet name="COUNTIF" sheetId="74" r:id="rId3"/>
    <sheet name="COUNTIFS" sheetId="71" r:id="rId4"/>
    <sheet name="VLOOKUP" sheetId="78" r:id="rId5"/>
    <sheet name="MATCH-OFFSET" sheetId="77" r:id="rId6"/>
    <sheet name="IF" sheetId="50" r:id="rId7"/>
    <sheet name="入力規則・応用" sheetId="80" r:id="rId8"/>
    <sheet name="IF 入れ子" sheetId="53" r:id="rId9"/>
  </sheets>
  <definedNames>
    <definedName name="_xlnm.Print_Area" localSheetId="1">絶対参照!$A$1:$T$33</definedName>
    <definedName name="_xlnm.Print_Area" localSheetId="0">表紙!$A$1:$M$29</definedName>
  </definedNames>
  <calcPr calcId="145621"/>
</workbook>
</file>

<file path=xl/calcChain.xml><?xml version="1.0" encoding="utf-8"?>
<calcChain xmlns="http://schemas.openxmlformats.org/spreadsheetml/2006/main">
  <c r="O14" i="77" l="1"/>
  <c r="O13" i="77"/>
  <c r="M21" i="71" l="1"/>
  <c r="O18" i="77" l="1"/>
  <c r="P21" i="74"/>
  <c r="P22" i="74"/>
  <c r="P20" i="74"/>
  <c r="M21" i="74"/>
  <c r="M22" i="74"/>
  <c r="M20" i="74"/>
  <c r="P22" i="71"/>
  <c r="P23" i="71"/>
  <c r="P21" i="71"/>
  <c r="M22" i="71"/>
  <c r="M23" i="71"/>
  <c r="Q27" i="49" l="1"/>
  <c r="R27" i="49"/>
  <c r="Q28" i="49"/>
  <c r="R28" i="49"/>
  <c r="Q29" i="49"/>
  <c r="R29" i="49"/>
  <c r="Q30" i="49"/>
  <c r="R30" i="49"/>
  <c r="Q31" i="49"/>
  <c r="R31" i="49"/>
  <c r="Q32" i="49"/>
  <c r="R32" i="49"/>
  <c r="P28" i="49"/>
  <c r="P29" i="49"/>
  <c r="P30" i="49"/>
  <c r="P31" i="49"/>
  <c r="P32" i="49"/>
  <c r="P27" i="49"/>
</calcChain>
</file>

<file path=xl/sharedStrings.xml><?xml version="1.0" encoding="utf-8"?>
<sst xmlns="http://schemas.openxmlformats.org/spreadsheetml/2006/main" count="448" uniqueCount="296">
  <si>
    <t>論理式の作り方</t>
  </si>
  <si>
    <t>A＝B</t>
  </si>
  <si>
    <t>AとBが等しい</t>
  </si>
  <si>
    <t>A＞B</t>
  </si>
  <si>
    <t>AがBよりも大きい</t>
  </si>
  <si>
    <t>A＜B</t>
  </si>
  <si>
    <t>AがBよりも小さい</t>
  </si>
  <si>
    <t>A＞＝B</t>
  </si>
  <si>
    <t>AがB以上</t>
  </si>
  <si>
    <t>A＜＝B</t>
  </si>
  <si>
    <t>AがB以下</t>
  </si>
  <si>
    <t>Ａ＜＞Ｂ</t>
  </si>
  <si>
    <t>ＡとＢが等しくない</t>
  </si>
  <si>
    <t>番号</t>
    <rPh sb="0" eb="2">
      <t>バンゴウ</t>
    </rPh>
    <phoneticPr fontId="7"/>
  </si>
  <si>
    <t>氏名</t>
    <rPh sb="0" eb="2">
      <t>シメイ</t>
    </rPh>
    <phoneticPr fontId="7"/>
  </si>
  <si>
    <t>国語</t>
    <rPh sb="0" eb="2">
      <t>コクゴ</t>
    </rPh>
    <phoneticPr fontId="7"/>
  </si>
  <si>
    <t>相賀　A郎</t>
    <rPh sb="0" eb="2">
      <t>アイガ</t>
    </rPh>
    <rPh sb="4" eb="5">
      <t>ロウ</t>
    </rPh>
    <phoneticPr fontId="7"/>
  </si>
  <si>
    <t>①答えを表示したいセルをクリック</t>
    <rPh sb="1" eb="2">
      <t>コタ</t>
    </rPh>
    <rPh sb="4" eb="6">
      <t>ヒョウジ</t>
    </rPh>
    <phoneticPr fontId="7"/>
  </si>
  <si>
    <t>石川　B子</t>
    <rPh sb="0" eb="2">
      <t>イシカワ</t>
    </rPh>
    <rPh sb="4" eb="5">
      <t>コ</t>
    </rPh>
    <phoneticPr fontId="7"/>
  </si>
  <si>
    <t>宇野　C子</t>
    <rPh sb="0" eb="2">
      <t>ウノ</t>
    </rPh>
    <rPh sb="4" eb="5">
      <t>コ</t>
    </rPh>
    <phoneticPr fontId="7"/>
  </si>
  <si>
    <t>榎本　D美</t>
    <rPh sb="0" eb="2">
      <t>エノモト</t>
    </rPh>
    <rPh sb="4" eb="5">
      <t>ビ</t>
    </rPh>
    <phoneticPr fontId="7"/>
  </si>
  <si>
    <t>大場　Ｅ雄</t>
    <rPh sb="0" eb="2">
      <t>オオバ</t>
    </rPh>
    <rPh sb="4" eb="5">
      <t>オス</t>
    </rPh>
    <phoneticPr fontId="7"/>
  </si>
  <si>
    <t>加藤　Ｆ男</t>
    <rPh sb="0" eb="2">
      <t>カトウ</t>
    </rPh>
    <rPh sb="4" eb="5">
      <t>オトコ</t>
    </rPh>
    <phoneticPr fontId="7"/>
  </si>
  <si>
    <t>木村　Ｇ次</t>
    <rPh sb="0" eb="2">
      <t>キムラ</t>
    </rPh>
    <rPh sb="4" eb="5">
      <t>ジ</t>
    </rPh>
    <phoneticPr fontId="7"/>
  </si>
  <si>
    <t>栗原　Ｈ和</t>
    <rPh sb="0" eb="2">
      <t>クリハラ</t>
    </rPh>
    <rPh sb="4" eb="5">
      <t>ワ</t>
    </rPh>
    <phoneticPr fontId="7"/>
  </si>
  <si>
    <t>見城　Ｉ広</t>
    <rPh sb="0" eb="2">
      <t>ケンジョウ</t>
    </rPh>
    <rPh sb="4" eb="5">
      <t>ヒロシ</t>
    </rPh>
    <phoneticPr fontId="7"/>
  </si>
  <si>
    <t>向後　Ｊ</t>
    <rPh sb="0" eb="2">
      <t>コウゴ</t>
    </rPh>
    <phoneticPr fontId="7"/>
  </si>
  <si>
    <t>佐藤　Ｋ樹</t>
    <rPh sb="0" eb="2">
      <t>サトウ</t>
    </rPh>
    <rPh sb="4" eb="5">
      <t>キ</t>
    </rPh>
    <phoneticPr fontId="7"/>
  </si>
  <si>
    <t>清水　Ｌ生</t>
    <rPh sb="0" eb="2">
      <t>シミズ</t>
    </rPh>
    <rPh sb="4" eb="5">
      <t>ショウ</t>
    </rPh>
    <phoneticPr fontId="7"/>
  </si>
  <si>
    <t>鈴木　Ｍ</t>
    <rPh sb="0" eb="2">
      <t>スズキ</t>
    </rPh>
    <phoneticPr fontId="7"/>
  </si>
  <si>
    <t>立木　Ｎ彦</t>
    <rPh sb="0" eb="2">
      <t>タチキ</t>
    </rPh>
    <rPh sb="4" eb="5">
      <t>ビコ</t>
    </rPh>
    <phoneticPr fontId="7"/>
  </si>
  <si>
    <t>長野　Ｏ朗</t>
    <rPh sb="4" eb="5">
      <t>ロウ</t>
    </rPh>
    <phoneticPr fontId="7"/>
  </si>
  <si>
    <t>　計算式の作り方と絶対参照</t>
    <rPh sb="1" eb="3">
      <t>ケイサン</t>
    </rPh>
    <rPh sb="3" eb="4">
      <t>シキ</t>
    </rPh>
    <rPh sb="5" eb="6">
      <t>ツク</t>
    </rPh>
    <rPh sb="7" eb="8">
      <t>カタ</t>
    </rPh>
    <rPh sb="9" eb="11">
      <t>ゼッタイ</t>
    </rPh>
    <rPh sb="11" eb="13">
      <t>サンショウ</t>
    </rPh>
    <phoneticPr fontId="7"/>
  </si>
  <si>
    <t>単価</t>
    <rPh sb="0" eb="2">
      <t>タンカ</t>
    </rPh>
    <phoneticPr fontId="7"/>
  </si>
  <si>
    <t>数量</t>
    <rPh sb="0" eb="2">
      <t>スウリョウ</t>
    </rPh>
    <phoneticPr fontId="7"/>
  </si>
  <si>
    <t>金額</t>
    <rPh sb="0" eb="2">
      <t>キンガク</t>
    </rPh>
    <phoneticPr fontId="7"/>
  </si>
  <si>
    <t>消しゴム</t>
    <rPh sb="0" eb="1">
      <t>ケ</t>
    </rPh>
    <phoneticPr fontId="7"/>
  </si>
  <si>
    <t>画用紙</t>
    <rPh sb="0" eb="3">
      <t>ガヨウシ</t>
    </rPh>
    <phoneticPr fontId="7"/>
  </si>
  <si>
    <t>単　価</t>
    <rPh sb="0" eb="1">
      <t>タン</t>
    </rPh>
    <rPh sb="2" eb="3">
      <t>アタイ</t>
    </rPh>
    <phoneticPr fontId="7"/>
  </si>
  <si>
    <t>練習問題</t>
    <rPh sb="0" eb="2">
      <t>レンシュウ</t>
    </rPh>
    <rPh sb="2" eb="4">
      <t>モンダイ</t>
    </rPh>
    <phoneticPr fontId="7"/>
  </si>
  <si>
    <t>【方法１】</t>
    <rPh sb="1" eb="3">
      <t>ホウホウ</t>
    </rPh>
    <phoneticPr fontId="7"/>
  </si>
  <si>
    <t>「オートSUM」 ボタンから挿入する</t>
    <rPh sb="14" eb="16">
      <t>ソウニュウ</t>
    </rPh>
    <phoneticPr fontId="7"/>
  </si>
  <si>
    <t>③対象データの範囲をドラッグで選択し、「Enter」する</t>
    <rPh sb="1" eb="3">
      <t>タイショウ</t>
    </rPh>
    <rPh sb="7" eb="9">
      <t>ハンイ</t>
    </rPh>
    <rPh sb="15" eb="17">
      <t>センタク</t>
    </rPh>
    <phoneticPr fontId="7"/>
  </si>
  <si>
    <t>【方法２】</t>
    <rPh sb="1" eb="3">
      <t>ホウホウ</t>
    </rPh>
    <phoneticPr fontId="7"/>
  </si>
  <si>
    <t>「関数の挿入」ボタンから挿入する</t>
    <rPh sb="1" eb="3">
      <t>カンスウ</t>
    </rPh>
    <rPh sb="4" eb="6">
      <t>ソウニュウ</t>
    </rPh>
    <rPh sb="12" eb="14">
      <t>ソウニュウ</t>
    </rPh>
    <phoneticPr fontId="7"/>
  </si>
  <si>
    <t>②関数の挿入ボタンをクリック</t>
    <rPh sb="1" eb="3">
      <t>カンスウ</t>
    </rPh>
    <rPh sb="4" eb="6">
      <t>ソウニュウ</t>
    </rPh>
    <phoneticPr fontId="7"/>
  </si>
  <si>
    <t>③関数の分類から、該当の関数を指定し、「OK」する</t>
    <rPh sb="1" eb="3">
      <t>カンスウ</t>
    </rPh>
    <rPh sb="4" eb="6">
      <t>ブンルイ</t>
    </rPh>
    <rPh sb="9" eb="11">
      <t>ガイトウ</t>
    </rPh>
    <rPh sb="12" eb="14">
      <t>カンスウ</t>
    </rPh>
    <rPh sb="15" eb="17">
      <t>シテイ</t>
    </rPh>
    <phoneticPr fontId="7"/>
  </si>
  <si>
    <t>④各関数の引数を指定し、OKする</t>
    <rPh sb="1" eb="2">
      <t>カク</t>
    </rPh>
    <rPh sb="2" eb="4">
      <t>カンスウ</t>
    </rPh>
    <rPh sb="5" eb="7">
      <t>ヒキスウ</t>
    </rPh>
    <rPh sb="8" eb="10">
      <t>シテイ</t>
    </rPh>
    <phoneticPr fontId="7"/>
  </si>
  <si>
    <t>　（引数は、セルのクリックやドラッグで入力可です)</t>
    <rPh sb="2" eb="4">
      <t>ヒキスウ</t>
    </rPh>
    <rPh sb="19" eb="21">
      <t>ニュウリョク</t>
    </rPh>
    <rPh sb="21" eb="22">
      <t>カ</t>
    </rPh>
    <phoneticPr fontId="7"/>
  </si>
  <si>
    <t>【方法３】</t>
    <rPh sb="1" eb="3">
      <t>ホウホウ</t>
    </rPh>
    <phoneticPr fontId="7"/>
  </si>
  <si>
    <t>数式バーに直接入力する</t>
    <rPh sb="0" eb="2">
      <t>スウシキ</t>
    </rPh>
    <rPh sb="5" eb="7">
      <t>チョクセツ</t>
    </rPh>
    <rPh sb="7" eb="9">
      <t>ニュウリョク</t>
    </rPh>
    <phoneticPr fontId="7"/>
  </si>
  <si>
    <t>②セルに直接イコール　"= " を入力する</t>
    <rPh sb="4" eb="6">
      <t>チョクセツ</t>
    </rPh>
    <rPh sb="17" eb="19">
      <t>ニュウリョク</t>
    </rPh>
    <phoneticPr fontId="7"/>
  </si>
  <si>
    <t>③　"=" の後に関数名を入力</t>
    <rPh sb="7" eb="8">
      <t>アト</t>
    </rPh>
    <rPh sb="9" eb="11">
      <t>カンスウ</t>
    </rPh>
    <rPh sb="11" eb="12">
      <t>メイ</t>
    </rPh>
    <rPh sb="13" eb="15">
      <t>ニュウリョク</t>
    </rPh>
    <phoneticPr fontId="7"/>
  </si>
  <si>
    <t>＜例１＞</t>
    <rPh sb="1" eb="2">
      <t>レイ</t>
    </rPh>
    <phoneticPr fontId="7"/>
  </si>
  <si>
    <t>＜例2＞</t>
    <rPh sb="1" eb="2">
      <t>レイ</t>
    </rPh>
    <phoneticPr fontId="7"/>
  </si>
  <si>
    <t>国語の成績の表があります。</t>
    <rPh sb="0" eb="1">
      <t>コク</t>
    </rPh>
    <rPh sb="1" eb="2">
      <t>ゴ</t>
    </rPh>
    <rPh sb="3" eb="5">
      <t>セイセキ</t>
    </rPh>
    <rPh sb="6" eb="7">
      <t>ヒョウ</t>
    </rPh>
    <phoneticPr fontId="7"/>
  </si>
  <si>
    <t>※ 1番の判定を作成後、オートフィルで式をコピー</t>
    <rPh sb="3" eb="4">
      <t>バン</t>
    </rPh>
    <rPh sb="5" eb="7">
      <t>ハンテイ</t>
    </rPh>
    <rPh sb="8" eb="10">
      <t>サクセイ</t>
    </rPh>
    <rPh sb="10" eb="11">
      <t>ゴ</t>
    </rPh>
    <rPh sb="19" eb="20">
      <t>シキ</t>
    </rPh>
    <phoneticPr fontId="7"/>
  </si>
  <si>
    <t>ノート</t>
    <phoneticPr fontId="7"/>
  </si>
  <si>
    <r>
      <t xml:space="preserve"> ←式　：　</t>
    </r>
    <r>
      <rPr>
        <b/>
        <sz val="11"/>
        <color indexed="12"/>
        <rFont val="ＭＳ Ｐゴシック"/>
        <family val="3"/>
        <charset val="128"/>
      </rPr>
      <t>= C12＊D12</t>
    </r>
    <rPh sb="2" eb="3">
      <t>シキ</t>
    </rPh>
    <phoneticPr fontId="7"/>
  </si>
  <si>
    <t>↓</t>
    <phoneticPr fontId="7"/>
  </si>
  <si>
    <r>
      <t>それ以外はC</t>
    </r>
    <r>
      <rPr>
        <sz val="12"/>
        <rFont val="ＭＳ Ｐゴシック"/>
        <family val="3"/>
        <charset val="128"/>
      </rPr>
      <t>と表示</t>
    </r>
    <phoneticPr fontId="7"/>
  </si>
  <si>
    <t>相賀　A郎</t>
  </si>
  <si>
    <t>石川　B子</t>
  </si>
  <si>
    <t>宇野　C子</t>
  </si>
  <si>
    <t>榎本　D美</t>
  </si>
  <si>
    <t>大場　Ｅ雄</t>
  </si>
  <si>
    <t>加藤　Ｆ男</t>
  </si>
  <si>
    <t>木村　Ｇ次</t>
  </si>
  <si>
    <t>栗原　Ｈ和</t>
  </si>
  <si>
    <t>見城　Ｉ広</t>
  </si>
  <si>
    <t>向後　Ｊ</t>
  </si>
  <si>
    <t>セルに挿入した計算式は、オートフィル機能でコピーする事ができます</t>
    <rPh sb="3" eb="5">
      <t>ソウニュウ</t>
    </rPh>
    <rPh sb="7" eb="9">
      <t>ケイサン</t>
    </rPh>
    <rPh sb="9" eb="10">
      <t>シキ</t>
    </rPh>
    <rPh sb="18" eb="20">
      <t>キノウ</t>
    </rPh>
    <rPh sb="26" eb="27">
      <t>コト</t>
    </rPh>
    <phoneticPr fontId="7"/>
  </si>
  <si>
    <t>式の中に記入されているセル番地も自動的にカウントされます（例：C4→C5→C6・・・・）</t>
    <rPh sb="0" eb="1">
      <t>シキ</t>
    </rPh>
    <rPh sb="2" eb="3">
      <t>ナカ</t>
    </rPh>
    <rPh sb="4" eb="6">
      <t>キニュウ</t>
    </rPh>
    <rPh sb="13" eb="15">
      <t>バンチ</t>
    </rPh>
    <rPh sb="16" eb="19">
      <t>ジドウテキ</t>
    </rPh>
    <phoneticPr fontId="7"/>
  </si>
  <si>
    <r>
      <t>計算式の中のセル番地をコピーしても変更したくない場合は、その番地を</t>
    </r>
    <r>
      <rPr>
        <b/>
        <sz val="11"/>
        <color indexed="10"/>
        <rFont val="ＭＳ Ｐゴシック"/>
        <family val="3"/>
        <charset val="128"/>
      </rPr>
      <t>絶対参照</t>
    </r>
    <r>
      <rPr>
        <sz val="11"/>
        <rFont val="ＭＳ Ｐゴシック"/>
        <family val="3"/>
        <charset val="128"/>
      </rPr>
      <t>扱いにします</t>
    </r>
    <rPh sb="0" eb="2">
      <t>ケイサン</t>
    </rPh>
    <rPh sb="2" eb="3">
      <t>シキ</t>
    </rPh>
    <rPh sb="4" eb="5">
      <t>ナカ</t>
    </rPh>
    <rPh sb="8" eb="10">
      <t>バンチ</t>
    </rPh>
    <rPh sb="17" eb="19">
      <t>ヘンコウ</t>
    </rPh>
    <rPh sb="24" eb="26">
      <t>バアイ</t>
    </rPh>
    <rPh sb="30" eb="32">
      <t>バンチ</t>
    </rPh>
    <rPh sb="33" eb="35">
      <t>ゼッタイ</t>
    </rPh>
    <rPh sb="35" eb="37">
      <t>サンショウ</t>
    </rPh>
    <rPh sb="37" eb="38">
      <t>アツカ</t>
    </rPh>
    <phoneticPr fontId="7"/>
  </si>
  <si>
    <t>①消しゴムの金額欄に計算式を入力する（単価×数量）</t>
    <rPh sb="1" eb="2">
      <t>ケ</t>
    </rPh>
    <rPh sb="6" eb="8">
      <t>キンガク</t>
    </rPh>
    <rPh sb="8" eb="9">
      <t>ラン</t>
    </rPh>
    <rPh sb="10" eb="12">
      <t>ケイサン</t>
    </rPh>
    <rPh sb="12" eb="13">
      <t>シキ</t>
    </rPh>
    <rPh sb="14" eb="16">
      <t>ニュウリョク</t>
    </rPh>
    <rPh sb="19" eb="21">
      <t>タンカ</t>
    </rPh>
    <rPh sb="22" eb="24">
      <t>スウリョウ</t>
    </rPh>
    <phoneticPr fontId="7"/>
  </si>
  <si>
    <t>②オートフィルで式をコピーし、ノート＋画用紙の金額を求める</t>
    <rPh sb="8" eb="9">
      <t>シキ</t>
    </rPh>
    <rPh sb="19" eb="22">
      <t>ガヨウシ</t>
    </rPh>
    <rPh sb="23" eb="25">
      <t>キンガク</t>
    </rPh>
    <rPh sb="26" eb="27">
      <t>モト</t>
    </rPh>
    <phoneticPr fontId="7"/>
  </si>
  <si>
    <t>④引数がある場合は、 カッコの中に入力する</t>
    <rPh sb="1" eb="3">
      <t>ヒキスウ</t>
    </rPh>
    <rPh sb="6" eb="8">
      <t>バアイ</t>
    </rPh>
    <rPh sb="15" eb="16">
      <t>ナカ</t>
    </rPh>
    <rPh sb="17" eb="19">
      <t>ニュウリョク</t>
    </rPh>
    <phoneticPr fontId="7"/>
  </si>
  <si>
    <t>ノート</t>
    <phoneticPr fontId="7"/>
  </si>
  <si>
    <t>関数　IF関数 （入れ子バージョン）</t>
    <rPh sb="0" eb="1">
      <t>セキ</t>
    </rPh>
    <rPh sb="1" eb="2">
      <t>カズ</t>
    </rPh>
    <rPh sb="5" eb="7">
      <t>カンスウ</t>
    </rPh>
    <rPh sb="9" eb="10">
      <t>イ</t>
    </rPh>
    <rPh sb="11" eb="12">
      <t>コ</t>
    </rPh>
    <phoneticPr fontId="7"/>
  </si>
  <si>
    <r>
      <t>IF</t>
    </r>
    <r>
      <rPr>
        <b/>
        <sz val="14"/>
        <color indexed="12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>(</t>
    </r>
    <r>
      <rPr>
        <b/>
        <sz val="14"/>
        <color indexed="12"/>
        <rFont val="ＭＳ Ｐゴシック"/>
        <family val="3"/>
        <charset val="128"/>
      </rPr>
      <t>論理式</t>
    </r>
    <r>
      <rPr>
        <sz val="14"/>
        <rFont val="ＭＳ Ｐゴシック"/>
        <family val="3"/>
        <charset val="128"/>
      </rPr>
      <t xml:space="preserve"> , </t>
    </r>
    <r>
      <rPr>
        <b/>
        <sz val="14"/>
        <color indexed="57"/>
        <rFont val="ＭＳ Ｐゴシック"/>
        <family val="3"/>
        <charset val="128"/>
      </rPr>
      <t>真の場合の値</t>
    </r>
    <r>
      <rPr>
        <sz val="14"/>
        <rFont val="ＭＳ Ｐゴシック"/>
        <family val="3"/>
        <charset val="128"/>
      </rPr>
      <t xml:space="preserve"> ,</t>
    </r>
    <r>
      <rPr>
        <b/>
        <sz val="14"/>
        <color indexed="10"/>
        <rFont val="ＭＳ Ｐゴシック"/>
        <family val="3"/>
        <charset val="128"/>
      </rPr>
      <t>偽の場合の論理式</t>
    </r>
    <r>
      <rPr>
        <sz val="14"/>
        <rFont val="ＭＳ Ｐゴシック"/>
        <family val="3"/>
        <charset val="128"/>
      </rPr>
      <t>）</t>
    </r>
    <rPh sb="4" eb="6">
      <t>ロンリ</t>
    </rPh>
    <rPh sb="6" eb="7">
      <t>シキ</t>
    </rPh>
    <rPh sb="10" eb="11">
      <t>シン</t>
    </rPh>
    <rPh sb="12" eb="14">
      <t>バアイ</t>
    </rPh>
    <rPh sb="15" eb="16">
      <t>アタイ</t>
    </rPh>
    <rPh sb="18" eb="19">
      <t>ギ</t>
    </rPh>
    <rPh sb="20" eb="22">
      <t>バアイ</t>
    </rPh>
    <rPh sb="23" eb="25">
      <t>ロンリ</t>
    </rPh>
    <rPh sb="25" eb="26">
      <t>シキ</t>
    </rPh>
    <phoneticPr fontId="7"/>
  </si>
  <si>
    <t>B</t>
    <phoneticPr fontId="7"/>
  </si>
  <si>
    <t>4月</t>
    <rPh sb="1" eb="2">
      <t>ガツ</t>
    </rPh>
    <phoneticPr fontId="7"/>
  </si>
  <si>
    <t>5月</t>
    <rPh sb="1" eb="2">
      <t>ガツ</t>
    </rPh>
    <phoneticPr fontId="7"/>
  </si>
  <si>
    <t>6月</t>
    <rPh sb="1" eb="2">
      <t>ガツ</t>
    </rPh>
    <phoneticPr fontId="7"/>
  </si>
  <si>
    <t>①４月の金額欄に計算式を入力する（単価×数量）</t>
    <rPh sb="2" eb="3">
      <t>ガツ</t>
    </rPh>
    <rPh sb="4" eb="6">
      <t>キンガク</t>
    </rPh>
    <rPh sb="6" eb="7">
      <t>ラン</t>
    </rPh>
    <rPh sb="8" eb="10">
      <t>ケイサン</t>
    </rPh>
    <rPh sb="10" eb="11">
      <t>シキ</t>
    </rPh>
    <rPh sb="12" eb="14">
      <t>ニュウリョク</t>
    </rPh>
    <rPh sb="17" eb="19">
      <t>タンカ</t>
    </rPh>
    <rPh sb="20" eb="22">
      <t>スウリョウ</t>
    </rPh>
    <phoneticPr fontId="7"/>
  </si>
  <si>
    <t>それぞれの月の金額を求め、表を完成させます</t>
    <rPh sb="5" eb="6">
      <t>ツキ</t>
    </rPh>
    <rPh sb="7" eb="9">
      <t>キンガク</t>
    </rPh>
    <rPh sb="10" eb="11">
      <t>モト</t>
    </rPh>
    <rPh sb="13" eb="14">
      <t>ヒョウ</t>
    </rPh>
    <rPh sb="15" eb="17">
      <t>カンセイ</t>
    </rPh>
    <phoneticPr fontId="7"/>
  </si>
  <si>
    <t>7月</t>
  </si>
  <si>
    <t>8月</t>
  </si>
  <si>
    <t>9月</t>
  </si>
  <si>
    <t>成績</t>
    <rPh sb="0" eb="2">
      <t>セイセキ</t>
    </rPh>
    <phoneticPr fontId="7"/>
  </si>
  <si>
    <t>朝食を食べる</t>
    <rPh sb="0" eb="2">
      <t>チョウショク</t>
    </rPh>
    <rPh sb="3" eb="4">
      <t>タ</t>
    </rPh>
    <phoneticPr fontId="7"/>
  </si>
  <si>
    <t>○</t>
  </si>
  <si>
    <t>×</t>
  </si>
  <si>
    <t>　①朝食を食べる割合別に８０点以上の人数を計算しましょう</t>
    <rPh sb="2" eb="4">
      <t>チョウショク</t>
    </rPh>
    <rPh sb="5" eb="6">
      <t>タ</t>
    </rPh>
    <rPh sb="8" eb="10">
      <t>ワリアイ</t>
    </rPh>
    <rPh sb="10" eb="11">
      <t>ベツ</t>
    </rPh>
    <rPh sb="14" eb="15">
      <t>テン</t>
    </rPh>
    <rPh sb="15" eb="17">
      <t>イジョウ</t>
    </rPh>
    <rPh sb="18" eb="20">
      <t>ニンズ</t>
    </rPh>
    <rPh sb="21" eb="23">
      <t>ケイサン</t>
    </rPh>
    <phoneticPr fontId="7"/>
  </si>
  <si>
    <t>◎</t>
  </si>
  <si>
    <t>毎日朝食を
食べる</t>
    <rPh sb="0" eb="2">
      <t>マイニチ</t>
    </rPh>
    <rPh sb="2" eb="4">
      <t>チョウショク</t>
    </rPh>
    <rPh sb="6" eb="7">
      <t>タ</t>
    </rPh>
    <phoneticPr fontId="7"/>
  </si>
  <si>
    <t>就寝
時間は</t>
    <rPh sb="0" eb="2">
      <t>シュウシン</t>
    </rPh>
    <rPh sb="3" eb="5">
      <t>ジカン</t>
    </rPh>
    <phoneticPr fontId="7"/>
  </si>
  <si>
    <t>　②就寝時間別に50点未満の人数を計算しましょう</t>
    <rPh sb="2" eb="4">
      <t>シュウシン</t>
    </rPh>
    <rPh sb="4" eb="6">
      <t>ジカン</t>
    </rPh>
    <rPh sb="6" eb="7">
      <t>ベツ</t>
    </rPh>
    <rPh sb="10" eb="11">
      <t>テン</t>
    </rPh>
    <rPh sb="11" eb="13">
      <t>ミマン</t>
    </rPh>
    <rPh sb="14" eb="16">
      <t>ニンズウ</t>
    </rPh>
    <rPh sb="17" eb="19">
      <t>ケイサン</t>
    </rPh>
    <phoneticPr fontId="7"/>
  </si>
  <si>
    <r>
      <t>8</t>
    </r>
    <r>
      <rPr>
        <sz val="11"/>
        <rFont val="ＭＳ Ｐゴシック"/>
        <family val="3"/>
        <charset val="128"/>
      </rPr>
      <t>0点以上</t>
    </r>
    <rPh sb="2" eb="3">
      <t>テン</t>
    </rPh>
    <rPh sb="3" eb="5">
      <t>イジョウ</t>
    </rPh>
    <phoneticPr fontId="7"/>
  </si>
  <si>
    <t>就寝時間</t>
    <rPh sb="0" eb="2">
      <t>シュウシン</t>
    </rPh>
    <rPh sb="2" eb="4">
      <t>ジカン</t>
    </rPh>
    <phoneticPr fontId="7"/>
  </si>
  <si>
    <t>50点未満</t>
    <rPh sb="2" eb="3">
      <t>テン</t>
    </rPh>
    <rPh sb="3" eb="5">
      <t>ミマン</t>
    </rPh>
    <phoneticPr fontId="7"/>
  </si>
  <si>
    <t>◎</t>
    <phoneticPr fontId="7"/>
  </si>
  <si>
    <t>COUNTIFS関数</t>
    <rPh sb="8" eb="9">
      <t>セキ</t>
    </rPh>
    <rPh sb="9" eb="10">
      <t>カズ</t>
    </rPh>
    <phoneticPr fontId="7"/>
  </si>
  <si>
    <t>COUNTIFS</t>
    <phoneticPr fontId="7"/>
  </si>
  <si>
    <r>
      <t>（</t>
    </r>
    <r>
      <rPr>
        <b/>
        <sz val="14"/>
        <color theme="3" tint="0.39997558519241921"/>
        <rFont val="ＭＳ Ｐゴシック"/>
        <family val="3"/>
        <charset val="128"/>
      </rPr>
      <t>範囲1</t>
    </r>
    <r>
      <rPr>
        <b/>
        <sz val="14"/>
        <color indexed="40"/>
        <rFont val="ＭＳ Ｐゴシック"/>
        <family val="3"/>
        <charset val="128"/>
      </rPr>
      <t>,</t>
    </r>
    <r>
      <rPr>
        <b/>
        <sz val="14"/>
        <color theme="3" tint="0.39997558519241921"/>
        <rFont val="ＭＳ Ｐゴシック"/>
        <family val="3"/>
        <charset val="128"/>
      </rPr>
      <t>条件1</t>
    </r>
    <r>
      <rPr>
        <b/>
        <sz val="14"/>
        <rFont val="ＭＳ Ｐゴシック"/>
        <family val="3"/>
        <charset val="128"/>
      </rPr>
      <t>,</t>
    </r>
    <r>
      <rPr>
        <b/>
        <sz val="14"/>
        <color rgb="FFFF66FF"/>
        <rFont val="ＭＳ Ｐゴシック"/>
        <family val="3"/>
        <charset val="128"/>
      </rPr>
      <t>範囲2</t>
    </r>
    <r>
      <rPr>
        <b/>
        <sz val="14"/>
        <rFont val="ＭＳ Ｐゴシック"/>
        <family val="3"/>
        <charset val="128"/>
      </rPr>
      <t>,</t>
    </r>
    <r>
      <rPr>
        <b/>
        <sz val="14"/>
        <color rgb="FFFF66FF"/>
        <rFont val="ＭＳ Ｐゴシック"/>
        <family val="3"/>
        <charset val="128"/>
      </rPr>
      <t>条件2</t>
    </r>
    <r>
      <rPr>
        <b/>
        <sz val="14"/>
        <rFont val="ＭＳ Ｐゴシック"/>
        <family val="3"/>
        <charset val="128"/>
      </rPr>
      <t>・・・・・・）</t>
    </r>
    <rPh sb="1" eb="3">
      <t>ハンイ</t>
    </rPh>
    <rPh sb="5" eb="7">
      <t>ジョウケン</t>
    </rPh>
    <rPh sb="9" eb="11">
      <t>ハンイ</t>
    </rPh>
    <rPh sb="13" eb="15">
      <t>ジョウケン</t>
    </rPh>
    <phoneticPr fontId="7"/>
  </si>
  <si>
    <t>　　関数の挿入方法の基本</t>
    <rPh sb="2" eb="4">
      <t>カンスウ</t>
    </rPh>
    <rPh sb="5" eb="7">
      <t>ソウニュウ</t>
    </rPh>
    <rPh sb="7" eb="9">
      <t>ホウホウ</t>
    </rPh>
    <rPh sb="10" eb="12">
      <t>キホン</t>
    </rPh>
    <phoneticPr fontId="7"/>
  </si>
  <si>
    <t>②「ホーム」のオートSUMボタンで関数を選択</t>
    <rPh sb="17" eb="19">
      <t>カンスウ</t>
    </rPh>
    <rPh sb="20" eb="22">
      <t>センタク</t>
    </rPh>
    <phoneticPr fontId="7"/>
  </si>
  <si>
    <t>■指定した条件が真か偽かを判断し、それぞれの場合の値を返します</t>
    <rPh sb="1" eb="3">
      <t>シテイ</t>
    </rPh>
    <rPh sb="5" eb="7">
      <t>ジョウケン</t>
    </rPh>
    <rPh sb="8" eb="9">
      <t>シン</t>
    </rPh>
    <rPh sb="10" eb="11">
      <t>ギ</t>
    </rPh>
    <rPh sb="13" eb="15">
      <t>ハンダン</t>
    </rPh>
    <rPh sb="22" eb="24">
      <t>バアイ</t>
    </rPh>
    <rPh sb="25" eb="26">
      <t>アタイ</t>
    </rPh>
    <rPh sb="27" eb="28">
      <t>カエ</t>
    </rPh>
    <phoneticPr fontId="7"/>
  </si>
  <si>
    <r>
      <t>IF</t>
    </r>
    <r>
      <rPr>
        <b/>
        <sz val="14"/>
        <color indexed="12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>(</t>
    </r>
    <r>
      <rPr>
        <b/>
        <sz val="14"/>
        <color rgb="FF0066FF"/>
        <rFont val="ＭＳ Ｐゴシック"/>
        <family val="3"/>
        <charset val="128"/>
      </rPr>
      <t>論理式</t>
    </r>
    <r>
      <rPr>
        <sz val="14"/>
        <rFont val="ＭＳ Ｐゴシック"/>
        <family val="3"/>
        <charset val="128"/>
      </rPr>
      <t xml:space="preserve"> , </t>
    </r>
    <r>
      <rPr>
        <b/>
        <sz val="14"/>
        <color indexed="57"/>
        <rFont val="ＭＳ Ｐゴシック"/>
        <family val="3"/>
        <charset val="128"/>
      </rPr>
      <t>真の場合の値</t>
    </r>
    <r>
      <rPr>
        <sz val="14"/>
        <rFont val="ＭＳ Ｐゴシック"/>
        <family val="3"/>
        <charset val="128"/>
      </rPr>
      <t xml:space="preserve"> , </t>
    </r>
    <r>
      <rPr>
        <b/>
        <sz val="14"/>
        <color indexed="10"/>
        <rFont val="ＭＳ Ｐゴシック"/>
        <family val="3"/>
        <charset val="128"/>
      </rPr>
      <t>偽の場合の値</t>
    </r>
    <r>
      <rPr>
        <sz val="14"/>
        <rFont val="ＭＳ Ｐゴシック"/>
        <family val="3"/>
        <charset val="128"/>
      </rPr>
      <t xml:space="preserve"> )</t>
    </r>
    <rPh sb="4" eb="6">
      <t>ロンリ</t>
    </rPh>
    <rPh sb="6" eb="7">
      <t>シキ</t>
    </rPh>
    <rPh sb="10" eb="11">
      <t>シン</t>
    </rPh>
    <rPh sb="12" eb="14">
      <t>バアイ</t>
    </rPh>
    <rPh sb="15" eb="16">
      <t>アタイ</t>
    </rPh>
    <rPh sb="19" eb="20">
      <t>ギ</t>
    </rPh>
    <rPh sb="21" eb="23">
      <t>バアイ</t>
    </rPh>
    <rPh sb="24" eb="25">
      <t>アタイ</t>
    </rPh>
    <phoneticPr fontId="7"/>
  </si>
  <si>
    <r>
      <t xml:space="preserve">  </t>
    </r>
    <r>
      <rPr>
        <b/>
        <sz val="11"/>
        <rFont val="ＭＳ Ｐゴシック"/>
        <family val="3"/>
        <charset val="128"/>
      </rPr>
      <t>例）　</t>
    </r>
    <r>
      <rPr>
        <b/>
        <sz val="11"/>
        <color rgb="FF0070C0"/>
        <rFont val="ＭＳ Ｐゴシック"/>
        <family val="3"/>
        <charset val="128"/>
      </rPr>
      <t>朝食を食べるが◎　</t>
    </r>
    <r>
      <rPr>
        <sz val="11"/>
        <rFont val="ＭＳ Ｐゴシック"/>
        <family val="3"/>
        <charset val="128"/>
      </rPr>
      <t>で</t>
    </r>
    <r>
      <rPr>
        <b/>
        <sz val="11"/>
        <color rgb="FF0070C0"/>
        <rFont val="ＭＳ Ｐゴシック"/>
        <family val="3"/>
        <charset val="128"/>
      </rPr>
      <t>　</t>
    </r>
    <r>
      <rPr>
        <b/>
        <sz val="11"/>
        <color rgb="FFFF66FF"/>
        <rFont val="ＭＳ Ｐゴシック"/>
        <family val="3"/>
        <charset val="128"/>
      </rPr>
      <t xml:space="preserve">８０点以上 </t>
    </r>
    <r>
      <rPr>
        <sz val="11"/>
        <rFont val="ＭＳ Ｐゴシック"/>
        <family val="3"/>
        <charset val="128"/>
      </rPr>
      <t>の人数を計算しましょう</t>
    </r>
    <rPh sb="2" eb="3">
      <t>レイ</t>
    </rPh>
    <phoneticPr fontId="7"/>
  </si>
  <si>
    <r>
      <t>　　　IF</t>
    </r>
    <r>
      <rPr>
        <b/>
        <sz val="12"/>
        <color indexed="62"/>
        <rFont val="ＭＳ Ｐゴシック"/>
        <family val="3"/>
        <charset val="128"/>
      </rPr>
      <t>(　</t>
    </r>
    <r>
      <rPr>
        <b/>
        <sz val="12"/>
        <color rgb="FF0066FF"/>
        <rFont val="ＭＳ Ｐゴシック"/>
        <family val="3"/>
        <charset val="128"/>
      </rPr>
      <t>P8 &gt;= 80</t>
    </r>
    <r>
      <rPr>
        <b/>
        <sz val="12"/>
        <color indexed="62"/>
        <rFont val="ＭＳ Ｐゴシック"/>
        <family val="3"/>
        <charset val="128"/>
      </rPr>
      <t xml:space="preserve">, </t>
    </r>
    <r>
      <rPr>
        <b/>
        <sz val="12"/>
        <color indexed="57"/>
        <rFont val="ＭＳ Ｐゴシック"/>
        <family val="3"/>
        <charset val="128"/>
      </rPr>
      <t>"Ａ"</t>
    </r>
    <r>
      <rPr>
        <b/>
        <sz val="12"/>
        <color indexed="62"/>
        <rFont val="ＭＳ Ｐゴシック"/>
        <family val="3"/>
        <charset val="128"/>
      </rPr>
      <t>, ・・・・・ )</t>
    </r>
    <phoneticPr fontId="7"/>
  </si>
  <si>
    <r>
      <t>　　　IF</t>
    </r>
    <r>
      <rPr>
        <b/>
        <sz val="12"/>
        <color indexed="62"/>
        <rFont val="ＭＳ Ｐゴシック"/>
        <family val="3"/>
        <charset val="128"/>
      </rPr>
      <t>(　</t>
    </r>
    <r>
      <rPr>
        <b/>
        <sz val="12"/>
        <color rgb="FF0066FF"/>
        <rFont val="ＭＳ Ｐゴシック"/>
        <family val="3"/>
        <charset val="128"/>
      </rPr>
      <t>P8 &gt;= 80</t>
    </r>
    <r>
      <rPr>
        <b/>
        <sz val="12"/>
        <color indexed="62"/>
        <rFont val="ＭＳ Ｐゴシック"/>
        <family val="3"/>
        <charset val="128"/>
      </rPr>
      <t xml:space="preserve">, </t>
    </r>
    <r>
      <rPr>
        <b/>
        <sz val="12"/>
        <color indexed="57"/>
        <rFont val="ＭＳ Ｐゴシック"/>
        <family val="3"/>
        <charset val="128"/>
      </rPr>
      <t>"A"</t>
    </r>
    <r>
      <rPr>
        <b/>
        <sz val="12"/>
        <color indexed="62"/>
        <rFont val="ＭＳ Ｐゴシック"/>
        <family val="3"/>
        <charset val="128"/>
      </rPr>
      <t xml:space="preserve">, IF( P8 </t>
    </r>
    <r>
      <rPr>
        <b/>
        <sz val="12"/>
        <color indexed="14"/>
        <rFont val="ＭＳ Ｐゴシック"/>
        <family val="3"/>
        <charset val="128"/>
      </rPr>
      <t>&gt;= 40,</t>
    </r>
    <r>
      <rPr>
        <b/>
        <sz val="12"/>
        <color indexed="61"/>
        <rFont val="ＭＳ Ｐゴシック"/>
        <family val="3"/>
        <charset val="128"/>
      </rPr>
      <t>"B",</t>
    </r>
    <r>
      <rPr>
        <b/>
        <sz val="12"/>
        <color indexed="51"/>
        <rFont val="ＭＳ Ｐゴシック"/>
        <family val="3"/>
        <charset val="128"/>
      </rPr>
      <t xml:space="preserve">"C" </t>
    </r>
    <r>
      <rPr>
        <b/>
        <sz val="12"/>
        <color indexed="62"/>
        <rFont val="ＭＳ Ｐゴシック"/>
        <family val="3"/>
        <charset val="128"/>
      </rPr>
      <t>)　)</t>
    </r>
    <phoneticPr fontId="7"/>
  </si>
  <si>
    <r>
      <t xml:space="preserve">  例）　もし、得点（セルP8）が</t>
    </r>
    <r>
      <rPr>
        <sz val="12"/>
        <color indexed="12"/>
        <rFont val="ＭＳ Ｐゴシック"/>
        <family val="3"/>
        <charset val="128"/>
      </rPr>
      <t xml:space="preserve"> </t>
    </r>
    <r>
      <rPr>
        <b/>
        <sz val="12"/>
        <color rgb="FF0066FF"/>
        <rFont val="ＭＳ Ｐゴシック"/>
        <family val="3"/>
        <charset val="128"/>
      </rPr>
      <t>80点以上なら</t>
    </r>
    <r>
      <rPr>
        <b/>
        <sz val="12"/>
        <color indexed="57"/>
        <rFont val="ＭＳ Ｐゴシック"/>
        <family val="3"/>
        <charset val="128"/>
      </rPr>
      <t>A</t>
    </r>
    <r>
      <rPr>
        <sz val="12"/>
        <rFont val="ＭＳ Ｐゴシック"/>
        <family val="3"/>
        <charset val="128"/>
      </rPr>
      <t>　、</t>
    </r>
    <r>
      <rPr>
        <b/>
        <sz val="12"/>
        <color indexed="14"/>
        <rFont val="ＭＳ Ｐゴシック"/>
        <family val="3"/>
        <charset val="128"/>
      </rPr>
      <t>40点以上79点以下なら</t>
    </r>
    <r>
      <rPr>
        <b/>
        <sz val="12"/>
        <color indexed="61"/>
        <rFont val="ＭＳ Ｐゴシック"/>
        <family val="3"/>
        <charset val="128"/>
      </rPr>
      <t>B</t>
    </r>
    <r>
      <rPr>
        <sz val="12"/>
        <rFont val="ＭＳ Ｐゴシック"/>
        <family val="3"/>
        <charset val="128"/>
      </rPr>
      <t>、</t>
    </r>
    <rPh sb="2" eb="3">
      <t>レイ</t>
    </rPh>
    <rPh sb="8" eb="10">
      <t>トクテン</t>
    </rPh>
    <rPh sb="20" eb="21">
      <t>テン</t>
    </rPh>
    <rPh sb="21" eb="23">
      <t>イジョウ</t>
    </rPh>
    <rPh sb="30" eb="31">
      <t>テン</t>
    </rPh>
    <rPh sb="31" eb="33">
      <t>イジョウ</t>
    </rPh>
    <rPh sb="35" eb="38">
      <t>テンイカ</t>
    </rPh>
    <phoneticPr fontId="7"/>
  </si>
  <si>
    <t>★関数編</t>
    <rPh sb="1" eb="3">
      <t>カンスウ</t>
    </rPh>
    <rPh sb="3" eb="4">
      <t>ヘン</t>
    </rPh>
    <phoneticPr fontId="7"/>
  </si>
  <si>
    <t>問題２：「４月」の消しゴム代を計算し、他へコピーする</t>
    <rPh sb="0" eb="2">
      <t>モンダイ</t>
    </rPh>
    <rPh sb="6" eb="7">
      <t>ガツ</t>
    </rPh>
    <rPh sb="9" eb="10">
      <t>ケ</t>
    </rPh>
    <rPh sb="13" eb="14">
      <t>ダイ</t>
    </rPh>
    <rPh sb="15" eb="17">
      <t>ケイサン</t>
    </rPh>
    <rPh sb="19" eb="20">
      <t>タ</t>
    </rPh>
    <phoneticPr fontId="7"/>
  </si>
  <si>
    <t>のり</t>
    <phoneticPr fontId="7"/>
  </si>
  <si>
    <t>数量</t>
    <rPh sb="0" eb="2">
      <t>スウリョウ</t>
    </rPh>
    <phoneticPr fontId="7"/>
  </si>
  <si>
    <t>単価</t>
    <rPh sb="0" eb="2">
      <t>タンカ</t>
    </rPh>
    <phoneticPr fontId="7"/>
  </si>
  <si>
    <r>
      <t xml:space="preserve"> ←式　：　</t>
    </r>
    <r>
      <rPr>
        <b/>
        <sz val="11"/>
        <color indexed="12"/>
        <rFont val="ＭＳ Ｐゴシック"/>
        <family val="3"/>
        <charset val="128"/>
      </rPr>
      <t>=</t>
    </r>
    <r>
      <rPr>
        <b/>
        <sz val="11"/>
        <color rgb="FFFF0000"/>
        <rFont val="ＭＳ Ｐゴシック"/>
        <family val="3"/>
        <charset val="128"/>
      </rPr>
      <t xml:space="preserve"> $C$22</t>
    </r>
    <r>
      <rPr>
        <b/>
        <sz val="11"/>
        <color indexed="12"/>
        <rFont val="ＭＳ Ｐゴシック"/>
        <family val="3"/>
        <charset val="128"/>
      </rPr>
      <t>＊ D25</t>
    </r>
    <rPh sb="2" eb="3">
      <t>シキ</t>
    </rPh>
    <phoneticPr fontId="7"/>
  </si>
  <si>
    <t>←セルC22</t>
    <phoneticPr fontId="7"/>
  </si>
  <si>
    <t>■　IF関数の条件が３つ以上の場合には、「偽の場合」にIF関数を重ねて入力します</t>
    <rPh sb="4" eb="6">
      <t>カンスウ</t>
    </rPh>
    <rPh sb="7" eb="9">
      <t>ジョウケン</t>
    </rPh>
    <rPh sb="12" eb="14">
      <t>イジョウ</t>
    </rPh>
    <rPh sb="15" eb="17">
      <t>バアイ</t>
    </rPh>
    <rPh sb="21" eb="22">
      <t>ギ</t>
    </rPh>
    <rPh sb="23" eb="25">
      <t>バアイ</t>
    </rPh>
    <rPh sb="29" eb="31">
      <t>カンスウ</t>
    </rPh>
    <rPh sb="32" eb="33">
      <t>カサ</t>
    </rPh>
    <rPh sb="35" eb="37">
      <t>ニュウリョク</t>
    </rPh>
    <phoneticPr fontId="7"/>
  </si>
  <si>
    <t>判定1</t>
    <rPh sb="0" eb="2">
      <t>ハンテイ</t>
    </rPh>
    <phoneticPr fontId="7"/>
  </si>
  <si>
    <t>判定2</t>
    <rPh sb="0" eb="2">
      <t>ハンテイ</t>
    </rPh>
    <phoneticPr fontId="7"/>
  </si>
  <si>
    <t>A</t>
    <phoneticPr fontId="7"/>
  </si>
  <si>
    <t>B</t>
    <phoneticPr fontId="7"/>
  </si>
  <si>
    <t>C</t>
    <phoneticPr fontId="7"/>
  </si>
  <si>
    <t>点数(以上）</t>
    <rPh sb="0" eb="2">
      <t>テンスウ</t>
    </rPh>
    <rPh sb="3" eb="5">
      <t>イジョウ</t>
    </rPh>
    <phoneticPr fontId="7"/>
  </si>
  <si>
    <t>　　①判定１：式に値や数値を入力し判定する</t>
    <rPh sb="3" eb="5">
      <t>ハンテイ</t>
    </rPh>
    <rPh sb="7" eb="8">
      <t>シキ</t>
    </rPh>
    <rPh sb="9" eb="10">
      <t>アタイ</t>
    </rPh>
    <rPh sb="11" eb="13">
      <t>スウチ</t>
    </rPh>
    <rPh sb="14" eb="16">
      <t>ニュウリョク</t>
    </rPh>
    <rPh sb="17" eb="19">
      <t>ハンテイ</t>
    </rPh>
    <phoneticPr fontId="7"/>
  </si>
  <si>
    <r>
      <rPr>
        <b/>
        <sz val="10"/>
        <color theme="3" tint="0.39997558519241921"/>
        <rFont val="ＭＳ Ｐゴシック"/>
        <family val="3"/>
        <charset val="128"/>
      </rPr>
      <t>80</t>
    </r>
    <r>
      <rPr>
        <sz val="10"/>
        <rFont val="ＭＳ Ｐゴシック"/>
        <family val="3"/>
        <charset val="128"/>
      </rPr>
      <t>点以上の人は判定の欄に</t>
    </r>
    <r>
      <rPr>
        <b/>
        <sz val="10"/>
        <color indexed="10"/>
        <rFont val="ＭＳ Ｐゴシック"/>
        <family val="3"/>
        <charset val="128"/>
      </rPr>
      <t>A</t>
    </r>
    <r>
      <rPr>
        <sz val="10"/>
        <rFont val="ＭＳ Ｐゴシック"/>
        <family val="3"/>
        <charset val="128"/>
      </rPr>
      <t>を表示、</t>
    </r>
    <rPh sb="2" eb="3">
      <t>テン</t>
    </rPh>
    <rPh sb="3" eb="5">
      <t>イジョウ</t>
    </rPh>
    <rPh sb="6" eb="7">
      <t>ヒト</t>
    </rPh>
    <rPh sb="8" eb="10">
      <t>ハンテイ</t>
    </rPh>
    <rPh sb="11" eb="12">
      <t>ラン</t>
    </rPh>
    <rPh sb="15" eb="17">
      <t>ヒョウジ</t>
    </rPh>
    <phoneticPr fontId="7"/>
  </si>
  <si>
    <r>
      <rPr>
        <b/>
        <sz val="10"/>
        <color theme="3" tint="0.39997558519241921"/>
        <rFont val="ＭＳ Ｐゴシック"/>
        <family val="3"/>
        <charset val="128"/>
      </rPr>
      <t>４0</t>
    </r>
    <r>
      <rPr>
        <sz val="10"/>
        <rFont val="ＭＳ Ｐゴシック"/>
        <family val="3"/>
        <charset val="128"/>
      </rPr>
      <t>点～79点の人は</t>
    </r>
    <r>
      <rPr>
        <b/>
        <sz val="10"/>
        <color indexed="10"/>
        <rFont val="ＭＳ Ｐゴシック"/>
        <family val="3"/>
        <charset val="128"/>
      </rPr>
      <t>B</t>
    </r>
    <r>
      <rPr>
        <sz val="10"/>
        <rFont val="ＭＳ Ｐゴシック"/>
        <family val="3"/>
        <charset val="128"/>
      </rPr>
      <t>を表示、それ以下は</t>
    </r>
    <r>
      <rPr>
        <b/>
        <sz val="10"/>
        <color rgb="FFFF0000"/>
        <rFont val="ＭＳ Ｐゴシック"/>
        <family val="3"/>
        <charset val="128"/>
      </rPr>
      <t>C</t>
    </r>
    <r>
      <rPr>
        <sz val="10"/>
        <rFont val="ＭＳ Ｐゴシック"/>
        <family val="3"/>
        <charset val="128"/>
      </rPr>
      <t>を表示させる</t>
    </r>
    <rPh sb="2" eb="3">
      <t>テン</t>
    </rPh>
    <rPh sb="6" eb="7">
      <t>テン</t>
    </rPh>
    <rPh sb="8" eb="9">
      <t>ヒト</t>
    </rPh>
    <rPh sb="12" eb="14">
      <t>ヒョウジ</t>
    </rPh>
    <rPh sb="17" eb="19">
      <t>イカ</t>
    </rPh>
    <rPh sb="22" eb="24">
      <t>ヒョウジ</t>
    </rPh>
    <phoneticPr fontId="7"/>
  </si>
  <si>
    <t>判定表↓</t>
    <rPh sb="0" eb="2">
      <t>ハンテイ</t>
    </rPh>
    <rPh sb="2" eb="3">
      <t>ヒョウ</t>
    </rPh>
    <phoneticPr fontId="7"/>
  </si>
  <si>
    <t>■　複数条件に一致する個数を求める（クロス集計など）</t>
    <rPh sb="2" eb="4">
      <t>フクスウ</t>
    </rPh>
    <rPh sb="4" eb="6">
      <t>ジョウケン</t>
    </rPh>
    <rPh sb="7" eb="9">
      <t>イッチ</t>
    </rPh>
    <rPh sb="11" eb="13">
      <t>コスウ</t>
    </rPh>
    <rPh sb="14" eb="15">
      <t>モト</t>
    </rPh>
    <rPh sb="21" eb="23">
      <t>シュウケイ</t>
    </rPh>
    <phoneticPr fontId="7"/>
  </si>
  <si>
    <t>毎日</t>
    <rPh sb="0" eb="2">
      <t>マイニチ</t>
    </rPh>
    <phoneticPr fontId="7"/>
  </si>
  <si>
    <t>時々</t>
    <rPh sb="0" eb="2">
      <t>トキドキ</t>
    </rPh>
    <phoneticPr fontId="7"/>
  </si>
  <si>
    <t>なし</t>
    <phoneticPr fontId="7"/>
  </si>
  <si>
    <t>②計算式の単価のセル（C22)を絶対参照にする</t>
    <rPh sb="1" eb="3">
      <t>ケイサン</t>
    </rPh>
    <rPh sb="3" eb="4">
      <t>シキ</t>
    </rPh>
    <rPh sb="5" eb="7">
      <t>タンカ</t>
    </rPh>
    <rPh sb="16" eb="18">
      <t>ゼッタイ</t>
    </rPh>
    <rPh sb="18" eb="20">
      <t>サンショウ</t>
    </rPh>
    <phoneticPr fontId="7"/>
  </si>
  <si>
    <r>
      <t>　　　IF</t>
    </r>
    <r>
      <rPr>
        <b/>
        <sz val="12"/>
        <color indexed="62"/>
        <rFont val="ＭＳ Ｐゴシック"/>
        <family val="3"/>
        <charset val="128"/>
      </rPr>
      <t>　(　</t>
    </r>
    <r>
      <rPr>
        <b/>
        <sz val="12"/>
        <color rgb="FF0066FF"/>
        <rFont val="ＭＳ Ｐゴシック"/>
        <family val="3"/>
        <charset val="128"/>
      </rPr>
      <t>P8 &gt;= ８0</t>
    </r>
    <r>
      <rPr>
        <b/>
        <sz val="12"/>
        <color indexed="62"/>
        <rFont val="ＭＳ Ｐゴシック"/>
        <family val="3"/>
        <charset val="128"/>
      </rPr>
      <t xml:space="preserve">, </t>
    </r>
    <r>
      <rPr>
        <b/>
        <sz val="12"/>
        <color indexed="57"/>
        <rFont val="ＭＳ Ｐゴシック"/>
        <family val="3"/>
        <charset val="128"/>
      </rPr>
      <t>"A"</t>
    </r>
    <r>
      <rPr>
        <b/>
        <sz val="12"/>
        <color indexed="62"/>
        <rFont val="ＭＳ Ｐゴシック"/>
        <family val="3"/>
        <charset val="128"/>
      </rPr>
      <t xml:space="preserve">, </t>
    </r>
    <r>
      <rPr>
        <b/>
        <sz val="12"/>
        <color indexed="10"/>
        <rFont val="ＭＳ Ｐゴシック"/>
        <family val="3"/>
        <charset val="128"/>
      </rPr>
      <t>"B"</t>
    </r>
    <r>
      <rPr>
        <b/>
        <sz val="12"/>
        <color indexed="62"/>
        <rFont val="ＭＳ Ｐゴシック"/>
        <family val="3"/>
        <charset val="128"/>
      </rPr>
      <t xml:space="preserve"> )</t>
    </r>
    <phoneticPr fontId="7"/>
  </si>
  <si>
    <r>
      <t xml:space="preserve">  </t>
    </r>
    <r>
      <rPr>
        <b/>
        <sz val="11"/>
        <rFont val="ＭＳ Ｐゴシック"/>
        <family val="3"/>
        <charset val="128"/>
      </rPr>
      <t>例）　</t>
    </r>
    <r>
      <rPr>
        <b/>
        <sz val="11"/>
        <color rgb="FF0066FF"/>
        <rFont val="ＭＳ Ｐゴシック"/>
        <family val="3"/>
        <charset val="128"/>
      </rPr>
      <t>もし、得点（セルP8）が ８0点以上なら　</t>
    </r>
    <r>
      <rPr>
        <b/>
        <sz val="11"/>
        <color rgb="FF00B050"/>
        <rFont val="ＭＳ Ｐゴシック"/>
        <family val="3"/>
        <charset val="128"/>
      </rPr>
      <t>Aを</t>
    </r>
    <r>
      <rPr>
        <b/>
        <sz val="11"/>
        <rFont val="ＭＳ Ｐゴシック"/>
        <family val="3"/>
        <charset val="128"/>
      </rPr>
      <t>、</t>
    </r>
    <r>
      <rPr>
        <b/>
        <sz val="11"/>
        <color rgb="FFFF0000"/>
        <rFont val="ＭＳ Ｐゴシック"/>
        <family val="3"/>
        <charset val="128"/>
      </rPr>
      <t>それ以外はBと表示させる</t>
    </r>
    <rPh sb="2" eb="3">
      <t>レイ</t>
    </rPh>
    <rPh sb="8" eb="10">
      <t>トクテン</t>
    </rPh>
    <rPh sb="20" eb="21">
      <t>テン</t>
    </rPh>
    <rPh sb="21" eb="23">
      <t>イジョウ</t>
    </rPh>
    <rPh sb="31" eb="33">
      <t>イガイ</t>
    </rPh>
    <rPh sb="36" eb="38">
      <t>ヒョウジ</t>
    </rPh>
    <phoneticPr fontId="7"/>
  </si>
  <si>
    <t>　　②判定２：判定表の値を使って式を作成する</t>
    <rPh sb="3" eb="5">
      <t>ハンテイ</t>
    </rPh>
    <rPh sb="7" eb="9">
      <t>ハンテイ</t>
    </rPh>
    <rPh sb="9" eb="10">
      <t>ヒョウ</t>
    </rPh>
    <rPh sb="11" eb="12">
      <t>アタイ</t>
    </rPh>
    <rPh sb="13" eb="14">
      <t>ツカ</t>
    </rPh>
    <rPh sb="16" eb="17">
      <t>シキ</t>
    </rPh>
    <rPh sb="18" eb="20">
      <t>サクセイ</t>
    </rPh>
    <phoneticPr fontId="7"/>
  </si>
  <si>
    <t>COUNTIF関数</t>
    <rPh sb="7" eb="8">
      <t>セキ</t>
    </rPh>
    <rPh sb="8" eb="9">
      <t>カズ</t>
    </rPh>
    <phoneticPr fontId="7"/>
  </si>
  <si>
    <r>
      <t xml:space="preserve">（ </t>
    </r>
    <r>
      <rPr>
        <b/>
        <sz val="14"/>
        <color theme="3" tint="0.39997558519241921"/>
        <rFont val="ＭＳ Ｐゴシック"/>
        <family val="3"/>
        <charset val="128"/>
      </rPr>
      <t xml:space="preserve">範囲  </t>
    </r>
    <r>
      <rPr>
        <b/>
        <sz val="14"/>
        <color indexed="40"/>
        <rFont val="ＭＳ Ｐゴシック"/>
        <family val="3"/>
        <charset val="128"/>
      </rPr>
      <t xml:space="preserve">, </t>
    </r>
    <r>
      <rPr>
        <b/>
        <sz val="14"/>
        <color theme="3" tint="0.39997558519241921"/>
        <rFont val="ＭＳ Ｐゴシック"/>
        <family val="3"/>
        <charset val="128"/>
      </rPr>
      <t xml:space="preserve">条件 </t>
    </r>
    <r>
      <rPr>
        <b/>
        <sz val="14"/>
        <rFont val="ＭＳ Ｐゴシック"/>
        <family val="3"/>
        <charset val="128"/>
      </rPr>
      <t>）</t>
    </r>
    <rPh sb="2" eb="4">
      <t>ハンイ</t>
    </rPh>
    <rPh sb="8" eb="10">
      <t>ジョウケン</t>
    </rPh>
    <phoneticPr fontId="7"/>
  </si>
  <si>
    <t>テスト結果</t>
    <rPh sb="3" eb="5">
      <t>ケッカ</t>
    </rPh>
    <phoneticPr fontId="7"/>
  </si>
  <si>
    <t xml:space="preserve">練習問題 </t>
    <rPh sb="0" eb="2">
      <t>レンシュウ</t>
    </rPh>
    <rPh sb="2" eb="4">
      <t>モンダイ</t>
    </rPh>
    <phoneticPr fontId="7"/>
  </si>
  <si>
    <t>COUNTIF</t>
    <phoneticPr fontId="7"/>
  </si>
  <si>
    <t>　①朝食を食べる割合別の人数を計算しましょう</t>
    <rPh sb="2" eb="4">
      <t>チョウショク</t>
    </rPh>
    <rPh sb="5" eb="6">
      <t>タ</t>
    </rPh>
    <rPh sb="8" eb="10">
      <t>ワリアイ</t>
    </rPh>
    <rPh sb="10" eb="11">
      <t>ベツ</t>
    </rPh>
    <rPh sb="12" eb="14">
      <t>ニンズ</t>
    </rPh>
    <rPh sb="15" eb="17">
      <t>ケイサン</t>
    </rPh>
    <phoneticPr fontId="7"/>
  </si>
  <si>
    <t>　②就寝時間別の人数を計算しましょう</t>
    <rPh sb="2" eb="4">
      <t>シュウシン</t>
    </rPh>
    <rPh sb="4" eb="6">
      <t>ジカン</t>
    </rPh>
    <rPh sb="6" eb="7">
      <t>ベツ</t>
    </rPh>
    <rPh sb="8" eb="10">
      <t>ニンズウ</t>
    </rPh>
    <rPh sb="11" eb="13">
      <t>ケイサン</t>
    </rPh>
    <phoneticPr fontId="7"/>
  </si>
  <si>
    <t>平成28年度版</t>
    <rPh sb="0" eb="2">
      <t>ヘイセイ</t>
    </rPh>
    <rPh sb="4" eb="6">
      <t>ネンド</t>
    </rPh>
    <rPh sb="6" eb="7">
      <t>バン</t>
    </rPh>
    <phoneticPr fontId="7"/>
  </si>
  <si>
    <t>Copyright(C) 2016 / 柏市ＩＴ教育支援アドバイザー</t>
    <rPh sb="24" eb="26">
      <t>キョウイク</t>
    </rPh>
    <rPh sb="26" eb="28">
      <t>シエン</t>
    </rPh>
    <phoneticPr fontId="7"/>
  </si>
  <si>
    <t>OFFSET関数</t>
    <rPh sb="6" eb="7">
      <t>セキ</t>
    </rPh>
    <rPh sb="7" eb="8">
      <t>カズ</t>
    </rPh>
    <phoneticPr fontId="7"/>
  </si>
  <si>
    <t>■　基準となるセルから指定した値だけ離れたセルを取得する</t>
    <rPh sb="2" eb="4">
      <t>キジュン</t>
    </rPh>
    <rPh sb="11" eb="13">
      <t>シテイ</t>
    </rPh>
    <rPh sb="15" eb="16">
      <t>アタイ</t>
    </rPh>
    <rPh sb="18" eb="19">
      <t>ハナ</t>
    </rPh>
    <rPh sb="24" eb="26">
      <t>シュトク</t>
    </rPh>
    <phoneticPr fontId="7"/>
  </si>
  <si>
    <t>OFFSET</t>
    <phoneticPr fontId="7"/>
  </si>
  <si>
    <r>
      <t>（　参照</t>
    </r>
    <r>
      <rPr>
        <b/>
        <sz val="14"/>
        <color indexed="40"/>
        <rFont val="ＭＳ Ｐゴシック"/>
        <family val="3"/>
        <charset val="128"/>
      </rPr>
      <t>, 行数</t>
    </r>
    <r>
      <rPr>
        <b/>
        <sz val="14"/>
        <rFont val="ＭＳ Ｐゴシック"/>
        <family val="3"/>
        <charset val="128"/>
      </rPr>
      <t>, 列数, [高さ], [幅]　）</t>
    </r>
    <rPh sb="2" eb="4">
      <t>サンショウ</t>
    </rPh>
    <rPh sb="6" eb="8">
      <t>ギョウスウ</t>
    </rPh>
    <rPh sb="10" eb="12">
      <t>レツスウ</t>
    </rPh>
    <rPh sb="15" eb="16">
      <t>タカ</t>
    </rPh>
    <rPh sb="21" eb="22">
      <t>ハバ</t>
    </rPh>
    <phoneticPr fontId="7"/>
  </si>
  <si>
    <t>我孫子</t>
    <rPh sb="0" eb="3">
      <t>アビコ</t>
    </rPh>
    <phoneticPr fontId="7"/>
  </si>
  <si>
    <t>松戸</t>
    <rPh sb="0" eb="2">
      <t>マツド</t>
    </rPh>
    <phoneticPr fontId="7"/>
  </si>
  <si>
    <t>東京</t>
    <rPh sb="0" eb="2">
      <t>トウキョウ</t>
    </rPh>
    <phoneticPr fontId="7"/>
  </si>
  <si>
    <t>名古屋</t>
    <rPh sb="0" eb="3">
      <t>ナゴヤ</t>
    </rPh>
    <phoneticPr fontId="7"/>
  </si>
  <si>
    <t>大阪</t>
    <rPh sb="0" eb="2">
      <t>オオサカ</t>
    </rPh>
    <phoneticPr fontId="7"/>
  </si>
  <si>
    <t>京都</t>
    <rPh sb="0" eb="2">
      <t>キョウト</t>
    </rPh>
    <phoneticPr fontId="7"/>
  </si>
  <si>
    <t>博多</t>
    <rPh sb="0" eb="2">
      <t>ハカタ</t>
    </rPh>
    <phoneticPr fontId="7"/>
  </si>
  <si>
    <t>運賃</t>
    <rPh sb="0" eb="2">
      <t>ウンチン</t>
    </rPh>
    <phoneticPr fontId="7"/>
  </si>
  <si>
    <t>MATCH関数</t>
    <rPh sb="5" eb="6">
      <t>セキ</t>
    </rPh>
    <rPh sb="6" eb="7">
      <t>カズ</t>
    </rPh>
    <phoneticPr fontId="7"/>
  </si>
  <si>
    <r>
      <t>（　検索値</t>
    </r>
    <r>
      <rPr>
        <b/>
        <sz val="14"/>
        <color indexed="40"/>
        <rFont val="ＭＳ Ｐゴシック"/>
        <family val="3"/>
        <charset val="128"/>
      </rPr>
      <t>, 範囲</t>
    </r>
    <r>
      <rPr>
        <b/>
        <sz val="14"/>
        <rFont val="ＭＳ Ｐゴシック"/>
        <family val="3"/>
        <charset val="128"/>
      </rPr>
      <t>, 照合の種類　）</t>
    </r>
    <rPh sb="2" eb="4">
      <t>ケンサク</t>
    </rPh>
    <rPh sb="4" eb="5">
      <t>アタイ</t>
    </rPh>
    <rPh sb="7" eb="9">
      <t>ハンイ</t>
    </rPh>
    <rPh sb="11" eb="13">
      <t>ショウゴウ</t>
    </rPh>
    <rPh sb="14" eb="16">
      <t>シュルイ</t>
    </rPh>
    <phoneticPr fontId="7"/>
  </si>
  <si>
    <t>MATCH</t>
    <phoneticPr fontId="7"/>
  </si>
  <si>
    <t>運 賃</t>
    <rPh sb="0" eb="1">
      <t>ウン</t>
    </rPh>
    <rPh sb="2" eb="3">
      <t>チン</t>
    </rPh>
    <phoneticPr fontId="7"/>
  </si>
  <si>
    <t xml:space="preserve"> 　↓基準セル</t>
    <rPh sb="3" eb="5">
      <t>キジュン</t>
    </rPh>
    <phoneticPr fontId="7"/>
  </si>
  <si>
    <t>到着地</t>
    <rPh sb="0" eb="2">
      <t>トウチャク</t>
    </rPh>
    <rPh sb="2" eb="3">
      <t>チ</t>
    </rPh>
    <phoneticPr fontId="7"/>
  </si>
  <si>
    <t>出発地</t>
    <rPh sb="0" eb="2">
      <t>シュッパツ</t>
    </rPh>
    <rPh sb="2" eb="3">
      <t>チ</t>
    </rPh>
    <phoneticPr fontId="7"/>
  </si>
  <si>
    <t>柏</t>
    <rPh sb="0" eb="1">
      <t>カシワ</t>
    </rPh>
    <phoneticPr fontId="7"/>
  </si>
  <si>
    <t>■　特定の値が範囲内で何番目に位置するかを調べる</t>
    <rPh sb="2" eb="4">
      <t>トクテイ</t>
    </rPh>
    <rPh sb="5" eb="6">
      <t>アタイ</t>
    </rPh>
    <rPh sb="7" eb="9">
      <t>ハンイ</t>
    </rPh>
    <rPh sb="9" eb="10">
      <t>ナイ</t>
    </rPh>
    <rPh sb="11" eb="12">
      <t>ナン</t>
    </rPh>
    <rPh sb="12" eb="14">
      <t>バンメ</t>
    </rPh>
    <rPh sb="15" eb="17">
      <t>イチ</t>
    </rPh>
    <rPh sb="21" eb="22">
      <t>シラ</t>
    </rPh>
    <phoneticPr fontId="7"/>
  </si>
  <si>
    <r>
      <t>関数　VLOOKUP関数</t>
    </r>
    <r>
      <rPr>
        <b/>
        <sz val="14"/>
        <color indexed="19"/>
        <rFont val="HG丸ｺﾞｼｯｸM-PRO"/>
        <family val="3"/>
        <charset val="128"/>
      </rPr>
      <t xml:space="preserve"> </t>
    </r>
    <rPh sb="0" eb="2">
      <t>カンスウ</t>
    </rPh>
    <phoneticPr fontId="7"/>
  </si>
  <si>
    <t>■一覧表の左端の列で値を検索し、同じ行にある指定位置の値を返します</t>
    <rPh sb="1" eb="3">
      <t>イチラン</t>
    </rPh>
    <rPh sb="3" eb="4">
      <t>ヒョウ</t>
    </rPh>
    <rPh sb="5" eb="7">
      <t>ヒダリハシ</t>
    </rPh>
    <rPh sb="8" eb="9">
      <t>レツ</t>
    </rPh>
    <rPh sb="10" eb="11">
      <t>アタイ</t>
    </rPh>
    <rPh sb="12" eb="14">
      <t>ケンサク</t>
    </rPh>
    <rPh sb="16" eb="17">
      <t>オナ</t>
    </rPh>
    <rPh sb="18" eb="19">
      <t>ギョウ</t>
    </rPh>
    <rPh sb="22" eb="24">
      <t>シテイ</t>
    </rPh>
    <rPh sb="24" eb="26">
      <t>イチ</t>
    </rPh>
    <rPh sb="27" eb="28">
      <t>アタイ</t>
    </rPh>
    <rPh sb="29" eb="30">
      <t>カエ</t>
    </rPh>
    <phoneticPr fontId="7"/>
  </si>
  <si>
    <r>
      <t>VLOOKUP　</t>
    </r>
    <r>
      <rPr>
        <sz val="14"/>
        <rFont val="ＭＳ Ｐゴシック"/>
        <family val="3"/>
        <charset val="128"/>
      </rPr>
      <t>（</t>
    </r>
    <r>
      <rPr>
        <b/>
        <sz val="14"/>
        <rFont val="ＭＳ Ｐゴシック"/>
        <family val="3"/>
        <charset val="128"/>
      </rPr>
      <t xml:space="preserve"> </t>
    </r>
    <r>
      <rPr>
        <b/>
        <sz val="14"/>
        <color rgb="FF0066FF"/>
        <rFont val="ＭＳ Ｐゴシック"/>
        <family val="3"/>
        <charset val="128"/>
      </rPr>
      <t>検索値</t>
    </r>
    <r>
      <rPr>
        <b/>
        <sz val="14"/>
        <rFont val="ＭＳ Ｐゴシック"/>
        <family val="3"/>
        <charset val="128"/>
      </rPr>
      <t>，</t>
    </r>
    <r>
      <rPr>
        <b/>
        <sz val="14"/>
        <color indexed="10"/>
        <rFont val="ＭＳ Ｐゴシック"/>
        <family val="3"/>
        <charset val="128"/>
      </rPr>
      <t>範囲</t>
    </r>
    <r>
      <rPr>
        <b/>
        <sz val="14"/>
        <rFont val="ＭＳ Ｐゴシック"/>
        <family val="3"/>
        <charset val="128"/>
      </rPr>
      <t>，</t>
    </r>
    <r>
      <rPr>
        <b/>
        <sz val="14"/>
        <color indexed="17"/>
        <rFont val="ＭＳ Ｐゴシック"/>
        <family val="3"/>
        <charset val="128"/>
      </rPr>
      <t>列番号</t>
    </r>
    <r>
      <rPr>
        <b/>
        <sz val="14"/>
        <rFont val="ＭＳ Ｐゴシック"/>
        <family val="3"/>
        <charset val="128"/>
      </rPr>
      <t>，</t>
    </r>
    <r>
      <rPr>
        <b/>
        <sz val="14"/>
        <color indexed="36"/>
        <rFont val="ＭＳ Ｐゴシック"/>
        <family val="3"/>
        <charset val="128"/>
      </rPr>
      <t>検索の型</t>
    </r>
    <r>
      <rPr>
        <sz val="14"/>
        <rFont val="ＭＳ Ｐゴシック"/>
        <family val="3"/>
        <charset val="128"/>
      </rPr>
      <t xml:space="preserve"> ）</t>
    </r>
    <phoneticPr fontId="7"/>
  </si>
  <si>
    <t>位置</t>
    <rPh sb="0" eb="2">
      <t>イチ</t>
    </rPh>
    <phoneticPr fontId="7"/>
  </si>
  <si>
    <t>←出発地と一致する縦位置（MATCH)</t>
    <rPh sb="1" eb="3">
      <t>シュッパツ</t>
    </rPh>
    <rPh sb="3" eb="4">
      <t>チ</t>
    </rPh>
    <rPh sb="5" eb="7">
      <t>イッチ</t>
    </rPh>
    <rPh sb="9" eb="10">
      <t>タテ</t>
    </rPh>
    <rPh sb="10" eb="12">
      <t>イチ</t>
    </rPh>
    <phoneticPr fontId="7"/>
  </si>
  <si>
    <t>←到着地と一致する横位置(MATCH)</t>
    <rPh sb="1" eb="3">
      <t>トウチャク</t>
    </rPh>
    <rPh sb="3" eb="4">
      <t>チ</t>
    </rPh>
    <rPh sb="4" eb="5">
      <t>ホッチ</t>
    </rPh>
    <rPh sb="5" eb="7">
      <t>イッチ</t>
    </rPh>
    <rPh sb="9" eb="10">
      <t>ヨコ</t>
    </rPh>
    <rPh sb="10" eb="12">
      <t>イチ</t>
    </rPh>
    <phoneticPr fontId="7"/>
  </si>
  <si>
    <t>学校名</t>
    <rPh sb="0" eb="2">
      <t>ガッコウ</t>
    </rPh>
    <rPh sb="2" eb="3">
      <t>メイ</t>
    </rPh>
    <phoneticPr fontId="7"/>
  </si>
  <si>
    <t>入試日</t>
    <rPh sb="0" eb="2">
      <t>ニュウシ</t>
    </rPh>
    <rPh sb="2" eb="3">
      <t>ヒ</t>
    </rPh>
    <phoneticPr fontId="7"/>
  </si>
  <si>
    <t>発表</t>
    <rPh sb="0" eb="2">
      <t>ハッピョウ</t>
    </rPh>
    <phoneticPr fontId="7"/>
  </si>
  <si>
    <t>願書</t>
    <rPh sb="0" eb="2">
      <t>ガンショ</t>
    </rPh>
    <phoneticPr fontId="7"/>
  </si>
  <si>
    <t>芝浦工大柏</t>
    <rPh sb="0" eb="1">
      <t>シバ</t>
    </rPh>
    <rPh sb="1" eb="2">
      <t>ウラ</t>
    </rPh>
    <rPh sb="2" eb="4">
      <t>コウダイ</t>
    </rPh>
    <rPh sb="4" eb="5">
      <t>カシワ</t>
    </rPh>
    <phoneticPr fontId="7"/>
  </si>
  <si>
    <t>流通経済柏</t>
    <rPh sb="0" eb="2">
      <t>リュウツウ</t>
    </rPh>
    <rPh sb="2" eb="4">
      <t>ケイザイ</t>
    </rPh>
    <rPh sb="4" eb="5">
      <t>カシワ</t>
    </rPh>
    <phoneticPr fontId="7"/>
  </si>
  <si>
    <t>専修大松戸</t>
    <rPh sb="0" eb="2">
      <t>センシュウ</t>
    </rPh>
    <rPh sb="2" eb="3">
      <t>ダイ</t>
    </rPh>
    <rPh sb="3" eb="5">
      <t>マツド</t>
    </rPh>
    <phoneticPr fontId="7"/>
  </si>
  <si>
    <t>中央学院</t>
    <rPh sb="0" eb="2">
      <t>チュウオウ</t>
    </rPh>
    <rPh sb="2" eb="4">
      <t>ガクイン</t>
    </rPh>
    <phoneticPr fontId="7"/>
  </si>
  <si>
    <t>土浦日大</t>
    <rPh sb="0" eb="2">
      <t>ツチウラ</t>
    </rPh>
    <rPh sb="2" eb="4">
      <t>ニチダイ</t>
    </rPh>
    <phoneticPr fontId="7"/>
  </si>
  <si>
    <t>東洋大牛久</t>
    <rPh sb="0" eb="3">
      <t>トウヨウダイ</t>
    </rPh>
    <rPh sb="3" eb="5">
      <t>ウシク</t>
    </rPh>
    <phoneticPr fontId="7"/>
  </si>
  <si>
    <t>市川高校</t>
    <rPh sb="0" eb="2">
      <t>イチカワ</t>
    </rPh>
    <rPh sb="2" eb="4">
      <t>コウコウ</t>
    </rPh>
    <phoneticPr fontId="7"/>
  </si>
  <si>
    <t>柏日体</t>
    <rPh sb="0" eb="1">
      <t>カシワ</t>
    </rPh>
    <rPh sb="1" eb="3">
      <t>ニッタイ</t>
    </rPh>
    <phoneticPr fontId="7"/>
  </si>
  <si>
    <t>受験校</t>
    <rPh sb="0" eb="3">
      <t>ジュケンコウ</t>
    </rPh>
    <phoneticPr fontId="7"/>
  </si>
  <si>
    <t>高校受験日程</t>
    <rPh sb="0" eb="2">
      <t>コウコウ</t>
    </rPh>
    <rPh sb="2" eb="4">
      <t>ジュケン</t>
    </rPh>
    <rPh sb="4" eb="6">
      <t>ニッテイ</t>
    </rPh>
    <phoneticPr fontId="7"/>
  </si>
  <si>
    <r>
      <t>ただし</t>
    </r>
    <r>
      <rPr>
        <b/>
        <sz val="10"/>
        <color rgb="FFFF6600"/>
        <rFont val="ＭＳ Ｐゴシック"/>
        <family val="3"/>
        <charset val="128"/>
      </rPr>
      <t>式の入力は緑のセルのみ</t>
    </r>
    <r>
      <rPr>
        <sz val="10"/>
        <rFont val="ＭＳ Ｐゴシック"/>
        <family val="3"/>
        <charset val="128"/>
      </rPr>
      <t>とします</t>
    </r>
    <rPh sb="3" eb="4">
      <t>シキ</t>
    </rPh>
    <rPh sb="5" eb="7">
      <t>ニュウリョク</t>
    </rPh>
    <rPh sb="7" eb="8">
      <t>サンシキ</t>
    </rPh>
    <rPh sb="8" eb="9">
      <t>ミドリ</t>
    </rPh>
    <phoneticPr fontId="7"/>
  </si>
  <si>
    <r>
      <t>ただし</t>
    </r>
    <r>
      <rPr>
        <b/>
        <sz val="10"/>
        <color rgb="FFFF6600"/>
        <rFont val="ＭＳ Ｐゴシック"/>
        <family val="3"/>
        <charset val="128"/>
      </rPr>
      <t>式の入力は緑のセルのみで、オートフィルします</t>
    </r>
    <rPh sb="3" eb="4">
      <t>シキ</t>
    </rPh>
    <rPh sb="5" eb="7">
      <t>ニュウリョク</t>
    </rPh>
    <rPh sb="7" eb="8">
      <t>サンシキ</t>
    </rPh>
    <rPh sb="8" eb="9">
      <t>ミドリ</t>
    </rPh>
    <phoneticPr fontId="7"/>
  </si>
  <si>
    <t>③オートフィルで式をコピーし、５月～の金額を求める</t>
    <rPh sb="8" eb="9">
      <t>シキ</t>
    </rPh>
    <rPh sb="16" eb="17">
      <t>ガツ</t>
    </rPh>
    <rPh sb="19" eb="21">
      <t>キンガク</t>
    </rPh>
    <rPh sb="22" eb="23">
      <t>モト</t>
    </rPh>
    <phoneticPr fontId="7"/>
  </si>
  <si>
    <r>
      <t xml:space="preserve"> </t>
    </r>
    <r>
      <rPr>
        <sz val="11"/>
        <color theme="0"/>
        <rFont val="ＭＳ Ｐゴシック"/>
        <family val="3"/>
        <charset val="128"/>
      </rPr>
      <t>←式</t>
    </r>
    <r>
      <rPr>
        <sz val="11"/>
        <rFont val="ＭＳ Ｐゴシック"/>
        <family val="3"/>
        <charset val="128"/>
      </rPr>
      <t>　：　</t>
    </r>
    <r>
      <rPr>
        <b/>
        <sz val="11"/>
        <color indexed="12"/>
        <rFont val="ＭＳ Ｐゴシック"/>
        <family val="3"/>
        <charset val="128"/>
      </rPr>
      <t>= C13＊D13</t>
    </r>
    <rPh sb="2" eb="3">
      <t>シキ</t>
    </rPh>
    <phoneticPr fontId="7"/>
  </si>
  <si>
    <r>
      <rPr>
        <sz val="11"/>
        <color theme="0"/>
        <rFont val="ＭＳ Ｐゴシック"/>
        <family val="3"/>
        <charset val="128"/>
      </rPr>
      <t xml:space="preserve"> ←式</t>
    </r>
    <r>
      <rPr>
        <sz val="11"/>
        <rFont val="ＭＳ Ｐゴシック"/>
        <family val="3"/>
        <charset val="128"/>
      </rPr>
      <t>　：　</t>
    </r>
    <r>
      <rPr>
        <b/>
        <sz val="11"/>
        <color indexed="12"/>
        <rFont val="ＭＳ Ｐゴシック"/>
        <family val="3"/>
        <charset val="128"/>
      </rPr>
      <t>= C14＊D14</t>
    </r>
    <rPh sb="2" eb="3">
      <t>シキ</t>
    </rPh>
    <phoneticPr fontId="7"/>
  </si>
  <si>
    <r>
      <t xml:space="preserve"> </t>
    </r>
    <r>
      <rPr>
        <sz val="11"/>
        <color theme="0"/>
        <rFont val="ＭＳ Ｐゴシック"/>
        <family val="3"/>
        <charset val="128"/>
      </rPr>
      <t>←式</t>
    </r>
    <r>
      <rPr>
        <sz val="11"/>
        <rFont val="ＭＳ Ｐゴシック"/>
        <family val="3"/>
        <charset val="128"/>
      </rPr>
      <t>　：　</t>
    </r>
    <r>
      <rPr>
        <b/>
        <sz val="11"/>
        <color indexed="12"/>
        <rFont val="ＭＳ Ｐゴシック"/>
        <family val="3"/>
        <charset val="128"/>
      </rPr>
      <t>=</t>
    </r>
    <r>
      <rPr>
        <b/>
        <sz val="11"/>
        <color rgb="FFFF0000"/>
        <rFont val="ＭＳ Ｐゴシック"/>
        <family val="3"/>
        <charset val="128"/>
      </rPr>
      <t xml:space="preserve"> $C$22</t>
    </r>
    <r>
      <rPr>
        <b/>
        <sz val="11"/>
        <color indexed="12"/>
        <rFont val="ＭＳ Ｐゴシック"/>
        <family val="3"/>
        <charset val="128"/>
      </rPr>
      <t>＊ D26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シキ</t>
    </rPh>
    <phoneticPr fontId="7"/>
  </si>
  <si>
    <r>
      <t xml:space="preserve"> </t>
    </r>
    <r>
      <rPr>
        <sz val="11"/>
        <color theme="0"/>
        <rFont val="ＭＳ Ｐゴシック"/>
        <family val="3"/>
        <charset val="128"/>
      </rPr>
      <t>←式</t>
    </r>
    <r>
      <rPr>
        <sz val="11"/>
        <rFont val="ＭＳ Ｐゴシック"/>
        <family val="3"/>
        <charset val="128"/>
      </rPr>
      <t>　：　</t>
    </r>
    <r>
      <rPr>
        <b/>
        <sz val="11"/>
        <color indexed="12"/>
        <rFont val="ＭＳ Ｐゴシック"/>
        <family val="3"/>
        <charset val="128"/>
      </rPr>
      <t>=</t>
    </r>
    <r>
      <rPr>
        <b/>
        <sz val="11"/>
        <color rgb="FFFF0000"/>
        <rFont val="ＭＳ Ｐゴシック"/>
        <family val="3"/>
        <charset val="128"/>
      </rPr>
      <t xml:space="preserve"> $C$22</t>
    </r>
    <r>
      <rPr>
        <b/>
        <sz val="11"/>
        <color indexed="12"/>
        <rFont val="ＭＳ Ｐゴシック"/>
        <family val="3"/>
        <charset val="128"/>
      </rPr>
      <t>＊ D27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シキ</t>
    </rPh>
    <phoneticPr fontId="7"/>
  </si>
  <si>
    <r>
      <t xml:space="preserve"> </t>
    </r>
    <r>
      <rPr>
        <sz val="11"/>
        <color theme="0"/>
        <rFont val="ＭＳ Ｐゴシック"/>
        <family val="3"/>
        <charset val="128"/>
      </rPr>
      <t>←式</t>
    </r>
    <r>
      <rPr>
        <sz val="11"/>
        <rFont val="ＭＳ Ｐゴシック"/>
        <family val="3"/>
        <charset val="128"/>
      </rPr>
      <t>　：　</t>
    </r>
    <r>
      <rPr>
        <b/>
        <sz val="11"/>
        <color indexed="12"/>
        <rFont val="ＭＳ Ｐゴシック"/>
        <family val="3"/>
        <charset val="128"/>
      </rPr>
      <t>=</t>
    </r>
    <r>
      <rPr>
        <b/>
        <sz val="11"/>
        <color rgb="FFFF0000"/>
        <rFont val="ＭＳ Ｐゴシック"/>
        <family val="3"/>
        <charset val="128"/>
      </rPr>
      <t xml:space="preserve"> $C$22</t>
    </r>
    <r>
      <rPr>
        <b/>
        <sz val="11"/>
        <color indexed="12"/>
        <rFont val="ＭＳ Ｐゴシック"/>
        <family val="3"/>
        <charset val="128"/>
      </rPr>
      <t>＊ D28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シキ</t>
    </rPh>
    <phoneticPr fontId="7"/>
  </si>
  <si>
    <r>
      <t xml:space="preserve"> </t>
    </r>
    <r>
      <rPr>
        <sz val="11"/>
        <color theme="0"/>
        <rFont val="ＭＳ Ｐゴシック"/>
        <family val="3"/>
        <charset val="128"/>
      </rPr>
      <t>←式</t>
    </r>
    <r>
      <rPr>
        <sz val="11"/>
        <rFont val="ＭＳ Ｐゴシック"/>
        <family val="3"/>
        <charset val="128"/>
      </rPr>
      <t>　：　</t>
    </r>
    <r>
      <rPr>
        <b/>
        <sz val="11"/>
        <color indexed="12"/>
        <rFont val="ＭＳ Ｐゴシック"/>
        <family val="3"/>
        <charset val="128"/>
      </rPr>
      <t>=</t>
    </r>
    <r>
      <rPr>
        <b/>
        <sz val="11"/>
        <color rgb="FFFF0000"/>
        <rFont val="ＭＳ Ｐゴシック"/>
        <family val="3"/>
        <charset val="128"/>
      </rPr>
      <t xml:space="preserve"> $C$22</t>
    </r>
    <r>
      <rPr>
        <b/>
        <sz val="11"/>
        <color indexed="12"/>
        <rFont val="ＭＳ Ｐゴシック"/>
        <family val="3"/>
        <charset val="128"/>
      </rPr>
      <t>＊ D29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シキ</t>
    </rPh>
    <phoneticPr fontId="7"/>
  </si>
  <si>
    <r>
      <rPr>
        <sz val="11"/>
        <color theme="0"/>
        <rFont val="ＭＳ Ｐゴシック"/>
        <family val="3"/>
        <charset val="128"/>
      </rPr>
      <t xml:space="preserve"> ←式</t>
    </r>
    <r>
      <rPr>
        <sz val="11"/>
        <rFont val="ＭＳ Ｐゴシック"/>
        <family val="3"/>
        <charset val="128"/>
      </rPr>
      <t>　：　</t>
    </r>
    <r>
      <rPr>
        <b/>
        <sz val="11"/>
        <color indexed="12"/>
        <rFont val="ＭＳ Ｐゴシック"/>
        <family val="3"/>
        <charset val="128"/>
      </rPr>
      <t>=</t>
    </r>
    <r>
      <rPr>
        <b/>
        <sz val="11"/>
        <color rgb="FFFF0000"/>
        <rFont val="ＭＳ Ｐゴシック"/>
        <family val="3"/>
        <charset val="128"/>
      </rPr>
      <t xml:space="preserve"> $C$22</t>
    </r>
    <r>
      <rPr>
        <b/>
        <sz val="11"/>
        <color indexed="12"/>
        <rFont val="ＭＳ Ｐゴシック"/>
        <family val="3"/>
        <charset val="128"/>
      </rPr>
      <t>＊ D30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シキ</t>
    </rPh>
    <phoneticPr fontId="7"/>
  </si>
  <si>
    <t>基準セル↓</t>
    <rPh sb="0" eb="2">
      <t>キジュン</t>
    </rPh>
    <phoneticPr fontId="7"/>
  </si>
  <si>
    <t>新幹線料金表</t>
    <rPh sb="0" eb="3">
      <t>シンカンセン</t>
    </rPh>
    <rPh sb="3" eb="5">
      <t>リョウキン</t>
    </rPh>
    <rPh sb="5" eb="6">
      <t>ヒョウ</t>
    </rPh>
    <phoneticPr fontId="7"/>
  </si>
  <si>
    <t>場所選択</t>
    <rPh sb="0" eb="2">
      <t>バショ</t>
    </rPh>
    <rPh sb="2" eb="4">
      <t>センタク</t>
    </rPh>
    <phoneticPr fontId="7"/>
  </si>
  <si>
    <t>入力規則</t>
    <rPh sb="0" eb="2">
      <t>ニュウリョク</t>
    </rPh>
    <rPh sb="2" eb="4">
      <t>キソク</t>
    </rPh>
    <phoneticPr fontId="7"/>
  </si>
  <si>
    <t>※入力規則はこの他にも半角英数のみ入力を許可するなど、便利な設定ができます。</t>
    <rPh sb="1" eb="3">
      <t>ニュウリョク</t>
    </rPh>
    <rPh sb="3" eb="5">
      <t>キソク</t>
    </rPh>
    <rPh sb="8" eb="9">
      <t>ホカ</t>
    </rPh>
    <rPh sb="11" eb="13">
      <t>ハンカク</t>
    </rPh>
    <rPh sb="13" eb="15">
      <t>エイスウ</t>
    </rPh>
    <rPh sb="17" eb="18">
      <t>イリ</t>
    </rPh>
    <rPh sb="18" eb="19">
      <t>リョク</t>
    </rPh>
    <rPh sb="20" eb="22">
      <t>キョカ</t>
    </rPh>
    <rPh sb="27" eb="29">
      <t>ベンリ</t>
    </rPh>
    <rPh sb="30" eb="32">
      <t>セッテイ</t>
    </rPh>
    <phoneticPr fontId="7"/>
  </si>
  <si>
    <t>ドロップダウン（▼）から選択してデータを入力したり、</t>
    <rPh sb="12" eb="14">
      <t>センタク</t>
    </rPh>
    <rPh sb="20" eb="22">
      <t>ニュウリョク</t>
    </rPh>
    <phoneticPr fontId="7"/>
  </si>
  <si>
    <t>決まったデータのみを入力させたい場合、入力規則を使用します。</t>
    <rPh sb="0" eb="1">
      <t>キ</t>
    </rPh>
    <rPh sb="10" eb="12">
      <t>ニュウリョク</t>
    </rPh>
    <rPh sb="16" eb="18">
      <t>バアイ</t>
    </rPh>
    <rPh sb="19" eb="21">
      <t>ニュウリョク</t>
    </rPh>
    <rPh sb="21" eb="23">
      <t>キソク</t>
    </rPh>
    <rPh sb="24" eb="26">
      <t>シヨウ</t>
    </rPh>
    <phoneticPr fontId="7"/>
  </si>
  <si>
    <t>【手順】</t>
    <rPh sb="1" eb="3">
      <t>テジュン</t>
    </rPh>
    <phoneticPr fontId="7"/>
  </si>
  <si>
    <t>①「入力規則」を設定したいセルを選択する</t>
    <rPh sb="2" eb="4">
      <t>ニュウリョク</t>
    </rPh>
    <rPh sb="4" eb="6">
      <t>キソク</t>
    </rPh>
    <rPh sb="8" eb="10">
      <t>セッテイ</t>
    </rPh>
    <rPh sb="16" eb="18">
      <t>センタク</t>
    </rPh>
    <phoneticPr fontId="7"/>
  </si>
  <si>
    <r>
      <t>②「</t>
    </r>
    <r>
      <rPr>
        <sz val="11"/>
        <color indexed="56"/>
        <rFont val="ＭＳ Ｐゴシック"/>
        <family val="3"/>
        <charset val="128"/>
      </rPr>
      <t>データ</t>
    </r>
    <r>
      <rPr>
        <sz val="11"/>
        <rFont val="ＭＳ Ｐゴシック"/>
        <family val="3"/>
        <charset val="128"/>
      </rPr>
      <t>」タブ → 「</t>
    </r>
    <r>
      <rPr>
        <sz val="11"/>
        <color indexed="56"/>
        <rFont val="ＭＳ Ｐゴシック"/>
        <family val="3"/>
        <charset val="128"/>
      </rPr>
      <t>データの入力規則</t>
    </r>
    <r>
      <rPr>
        <sz val="11"/>
        <rFont val="ＭＳ Ｐゴシック"/>
        <family val="3"/>
        <charset val="128"/>
      </rPr>
      <t>」をクリック</t>
    </r>
    <rPh sb="16" eb="18">
      <t>ニュウリョク</t>
    </rPh>
    <rPh sb="18" eb="20">
      <t>キソク</t>
    </rPh>
    <phoneticPr fontId="7"/>
  </si>
  <si>
    <t>③「入力値の種類」で「リスト」を選択</t>
    <rPh sb="2" eb="5">
      <t>ニュウリョクチ</t>
    </rPh>
    <rPh sb="6" eb="8">
      <t>シュルイ</t>
    </rPh>
    <rPh sb="16" eb="18">
      <t>センタク</t>
    </rPh>
    <phoneticPr fontId="7"/>
  </si>
  <si>
    <t>☆評価について</t>
    <phoneticPr fontId="7"/>
  </si>
  <si>
    <t>70点以上・・・A</t>
    <rPh sb="2" eb="3">
      <t>テン</t>
    </rPh>
    <rPh sb="3" eb="5">
      <t>イジョウ</t>
    </rPh>
    <phoneticPr fontId="7"/>
  </si>
  <si>
    <t>50点以上・・・B</t>
    <rPh sb="2" eb="3">
      <t>テン</t>
    </rPh>
    <rPh sb="3" eb="5">
      <t>イジョウ</t>
    </rPh>
    <phoneticPr fontId="7"/>
  </si>
  <si>
    <t>50点未満・・・C</t>
    <rPh sb="2" eb="3">
      <t>テン</t>
    </rPh>
    <rPh sb="3" eb="5">
      <t>ミマン</t>
    </rPh>
    <phoneticPr fontId="7"/>
  </si>
  <si>
    <t>評価入力用</t>
    <rPh sb="2" eb="4">
      <t>ニュウリョク</t>
    </rPh>
    <rPh sb="4" eb="5">
      <t>ヨウ</t>
    </rPh>
    <phoneticPr fontId="7"/>
  </si>
  <si>
    <t>地域</t>
    <rPh sb="0" eb="2">
      <t>チイキ</t>
    </rPh>
    <phoneticPr fontId="7"/>
  </si>
  <si>
    <t>県立柏</t>
    <rPh sb="0" eb="2">
      <t>ケンリツ</t>
    </rPh>
    <rPh sb="2" eb="3">
      <t>カシワ</t>
    </rPh>
    <phoneticPr fontId="7"/>
  </si>
  <si>
    <t>東葛飾</t>
    <rPh sb="0" eb="1">
      <t>ヒガシ</t>
    </rPh>
    <rPh sb="1" eb="3">
      <t>カツシカ</t>
    </rPh>
    <phoneticPr fontId="7"/>
  </si>
  <si>
    <t>柏南</t>
    <rPh sb="0" eb="1">
      <t>カシワ</t>
    </rPh>
    <rPh sb="1" eb="2">
      <t>ミナミ</t>
    </rPh>
    <phoneticPr fontId="7"/>
  </si>
  <si>
    <t>柏中央</t>
    <rPh sb="0" eb="1">
      <t>カシワ</t>
    </rPh>
    <rPh sb="1" eb="3">
      <t>チュウオウ</t>
    </rPh>
    <phoneticPr fontId="7"/>
  </si>
  <si>
    <t>柏の葉</t>
    <rPh sb="0" eb="1">
      <t>カシワ</t>
    </rPh>
    <rPh sb="2" eb="3">
      <t>ハ</t>
    </rPh>
    <phoneticPr fontId="7"/>
  </si>
  <si>
    <t>柏陵</t>
    <rPh sb="0" eb="1">
      <t>カシワ</t>
    </rPh>
    <rPh sb="1" eb="2">
      <t>リョウ</t>
    </rPh>
    <phoneticPr fontId="7"/>
  </si>
  <si>
    <t>市立柏</t>
    <rPh sb="0" eb="2">
      <t>イチリツ</t>
    </rPh>
    <rPh sb="2" eb="3">
      <t>カシワ</t>
    </rPh>
    <phoneticPr fontId="7"/>
  </si>
  <si>
    <t>松戸国際</t>
    <rPh sb="0" eb="2">
      <t>マツド</t>
    </rPh>
    <rPh sb="2" eb="4">
      <t>コクサイ</t>
    </rPh>
    <phoneticPr fontId="7"/>
  </si>
  <si>
    <t>我孫子二階堂</t>
    <rPh sb="0" eb="3">
      <t>アビコ</t>
    </rPh>
    <rPh sb="3" eb="4">
      <t>ニ</t>
    </rPh>
    <rPh sb="4" eb="5">
      <t>カイ</t>
    </rPh>
    <rPh sb="5" eb="6">
      <t>ドウ</t>
    </rPh>
    <phoneticPr fontId="7"/>
  </si>
  <si>
    <t>小金</t>
    <rPh sb="0" eb="2">
      <t>コガネ</t>
    </rPh>
    <phoneticPr fontId="7"/>
  </si>
  <si>
    <t>松戸馬橋</t>
    <rPh sb="0" eb="2">
      <t>マツド</t>
    </rPh>
    <rPh sb="2" eb="4">
      <t>マバシ</t>
    </rPh>
    <phoneticPr fontId="7"/>
  </si>
  <si>
    <t>松戸南</t>
    <rPh sb="0" eb="2">
      <t>マツド</t>
    </rPh>
    <rPh sb="2" eb="3">
      <t>ミナミ</t>
    </rPh>
    <phoneticPr fontId="7"/>
  </si>
  <si>
    <t>松戸向陽</t>
    <rPh sb="0" eb="2">
      <t>マツド</t>
    </rPh>
    <rPh sb="2" eb="3">
      <t>ム</t>
    </rPh>
    <phoneticPr fontId="7"/>
  </si>
  <si>
    <t>松戸秋山</t>
    <rPh sb="0" eb="2">
      <t>マツド</t>
    </rPh>
    <rPh sb="2" eb="4">
      <t>アキヤマ</t>
    </rPh>
    <phoneticPr fontId="7"/>
  </si>
  <si>
    <t>市立松戸</t>
    <rPh sb="0" eb="2">
      <t>イチリツ</t>
    </rPh>
    <rPh sb="2" eb="4">
      <t>マツド</t>
    </rPh>
    <phoneticPr fontId="7"/>
  </si>
  <si>
    <t>沼南</t>
    <rPh sb="0" eb="2">
      <t>ショウナン</t>
    </rPh>
    <phoneticPr fontId="7"/>
  </si>
  <si>
    <t>沼南高柳</t>
    <rPh sb="0" eb="2">
      <t>ショウナン</t>
    </rPh>
    <rPh sb="2" eb="4">
      <t>タカヤナギ</t>
    </rPh>
    <phoneticPr fontId="7"/>
  </si>
  <si>
    <t>学校名</t>
    <rPh sb="0" eb="2">
      <t>ガッコウ</t>
    </rPh>
    <rPh sb="2" eb="3">
      <t>メイ</t>
    </rPh>
    <phoneticPr fontId="7"/>
  </si>
  <si>
    <t>　③オートフィルで表を完成させる</t>
    <rPh sb="9" eb="10">
      <t>ヒョウ</t>
    </rPh>
    <rPh sb="11" eb="13">
      <t>カンセイ</t>
    </rPh>
    <phoneticPr fontId="7"/>
  </si>
  <si>
    <t>④「元の値」に表示させたいデータを入力（選択）する</t>
    <rPh sb="2" eb="3">
      <t>モト</t>
    </rPh>
    <rPh sb="4" eb="5">
      <t>アタイ</t>
    </rPh>
    <rPh sb="7" eb="9">
      <t>ヒョウジ</t>
    </rPh>
    <rPh sb="17" eb="19">
      <t>ニュウリョク</t>
    </rPh>
    <rPh sb="20" eb="22">
      <t>センタク</t>
    </rPh>
    <phoneticPr fontId="7"/>
  </si>
  <si>
    <r>
      <t>練習問題　　</t>
    </r>
    <r>
      <rPr>
        <b/>
        <sz val="12"/>
        <color rgb="FFFF6600"/>
        <rFont val="MS UI Gothic"/>
        <family val="3"/>
        <charset val="128"/>
      </rPr>
      <t>（②はチャレンジ問題）</t>
    </r>
    <rPh sb="0" eb="2">
      <t>レンシュウ</t>
    </rPh>
    <rPh sb="2" eb="4">
      <t>モンダイ</t>
    </rPh>
    <rPh sb="14" eb="16">
      <t>モンダイ</t>
    </rPh>
    <phoneticPr fontId="7"/>
  </si>
  <si>
    <t>二松学舎沼柏</t>
    <rPh sb="0" eb="4">
      <t>ニショウガクシャ</t>
    </rPh>
    <rPh sb="4" eb="5">
      <t>ヌマ</t>
    </rPh>
    <rPh sb="5" eb="6">
      <t>カシワ</t>
    </rPh>
    <phoneticPr fontId="7"/>
  </si>
  <si>
    <t>　　※ヒント：検索値（受験校）の列部分、範囲、列番号の行部分が絶対参照</t>
    <rPh sb="7" eb="9">
      <t>ケンサク</t>
    </rPh>
    <rPh sb="9" eb="10">
      <t>チ</t>
    </rPh>
    <rPh sb="11" eb="13">
      <t>ジュケン</t>
    </rPh>
    <rPh sb="13" eb="14">
      <t>コウ</t>
    </rPh>
    <rPh sb="16" eb="17">
      <t>レツ</t>
    </rPh>
    <rPh sb="17" eb="19">
      <t>ブブン</t>
    </rPh>
    <rPh sb="20" eb="22">
      <t>ハンイ</t>
    </rPh>
    <rPh sb="23" eb="26">
      <t>レツバンゴウ</t>
    </rPh>
    <rPh sb="27" eb="28">
      <t>ギョウ</t>
    </rPh>
    <rPh sb="28" eb="30">
      <t>ブブン</t>
    </rPh>
    <rPh sb="31" eb="33">
      <t>ゼッタイ</t>
    </rPh>
    <rPh sb="33" eb="35">
      <t>サンショウ</t>
    </rPh>
    <phoneticPr fontId="7"/>
  </si>
  <si>
    <t>　※②の入力規則（IFの文字は手入力）</t>
    <rPh sb="4" eb="6">
      <t>ニュウリョク</t>
    </rPh>
    <rPh sb="6" eb="8">
      <t>キソク</t>
    </rPh>
    <rPh sb="12" eb="14">
      <t>モジ</t>
    </rPh>
    <rPh sb="15" eb="16">
      <t>テ</t>
    </rPh>
    <rPh sb="16" eb="18">
      <t>ニュウリョク</t>
    </rPh>
    <phoneticPr fontId="7"/>
  </si>
  <si>
    <t>　　※ヒント：単価の行部分と数量の列部分を絶対参照</t>
    <rPh sb="7" eb="9">
      <t>タンカ</t>
    </rPh>
    <rPh sb="10" eb="11">
      <t>ギョウ</t>
    </rPh>
    <rPh sb="11" eb="13">
      <t>ブブン</t>
    </rPh>
    <phoneticPr fontId="7"/>
  </si>
  <si>
    <r>
      <t>　　　COUNTIFS</t>
    </r>
    <r>
      <rPr>
        <b/>
        <sz val="12"/>
        <color indexed="62"/>
        <rFont val="ＭＳ Ｐゴシック"/>
        <family val="3"/>
        <charset val="128"/>
      </rPr>
      <t>(　</t>
    </r>
    <r>
      <rPr>
        <b/>
        <sz val="12"/>
        <color rgb="FF0070C0"/>
        <rFont val="ＭＳ Ｐゴシック"/>
        <family val="3"/>
        <charset val="128"/>
      </rPr>
      <t>M8:M17, "◎"</t>
    </r>
    <r>
      <rPr>
        <b/>
        <sz val="12"/>
        <color indexed="62"/>
        <rFont val="ＭＳ Ｐゴシック"/>
        <family val="3"/>
        <charset val="128"/>
      </rPr>
      <t xml:space="preserve">, </t>
    </r>
    <r>
      <rPr>
        <b/>
        <sz val="12"/>
        <color rgb="FFFF66FF"/>
        <rFont val="ＭＳ Ｐゴシック"/>
        <family val="3"/>
        <charset val="128"/>
      </rPr>
      <t xml:space="preserve">O8:O17, "&gt;=80" </t>
    </r>
    <r>
      <rPr>
        <b/>
        <sz val="12"/>
        <color indexed="62"/>
        <rFont val="ＭＳ Ｐゴシック"/>
        <family val="3"/>
        <charset val="128"/>
      </rPr>
      <t>)</t>
    </r>
    <phoneticPr fontId="7"/>
  </si>
  <si>
    <r>
      <t>　　　COUNTIF　</t>
    </r>
    <r>
      <rPr>
        <b/>
        <sz val="12"/>
        <color indexed="62"/>
        <rFont val="ＭＳ Ｐゴシック"/>
        <family val="3"/>
        <charset val="128"/>
      </rPr>
      <t>(　</t>
    </r>
    <r>
      <rPr>
        <b/>
        <sz val="12"/>
        <color rgb="FF0070C0"/>
        <rFont val="ＭＳ Ｐゴシック"/>
        <family val="3"/>
        <charset val="128"/>
      </rPr>
      <t>M8:M17, "◎"　</t>
    </r>
    <r>
      <rPr>
        <b/>
        <sz val="12"/>
        <color rgb="FFFF66FF"/>
        <rFont val="ＭＳ Ｐゴシック"/>
        <family val="3"/>
        <charset val="128"/>
      </rPr>
      <t xml:space="preserve"> </t>
    </r>
    <r>
      <rPr>
        <b/>
        <sz val="12"/>
        <color indexed="62"/>
        <rFont val="ＭＳ Ｐゴシック"/>
        <family val="3"/>
        <charset val="128"/>
      </rPr>
      <t>)</t>
    </r>
    <phoneticPr fontId="7"/>
  </si>
  <si>
    <t>新幹線料金表から、指定された出発・到着地の運賃を求めます。</t>
    <rPh sb="0" eb="3">
      <t>シンカンセン</t>
    </rPh>
    <rPh sb="3" eb="5">
      <t>リョウキン</t>
    </rPh>
    <rPh sb="5" eb="6">
      <t>ヒョウ</t>
    </rPh>
    <rPh sb="9" eb="11">
      <t>シテイ</t>
    </rPh>
    <rPh sb="14" eb="16">
      <t>シュッパツ</t>
    </rPh>
    <rPh sb="17" eb="19">
      <t>トウチャク</t>
    </rPh>
    <rPh sb="19" eb="20">
      <t>チ</t>
    </rPh>
    <rPh sb="21" eb="23">
      <t>ウンチン</t>
    </rPh>
    <rPh sb="24" eb="25">
      <t>モト</t>
    </rPh>
    <phoneticPr fontId="7"/>
  </si>
  <si>
    <t>①選択された出発（到着）地の基準セルからの位置を求めます。</t>
    <rPh sb="1" eb="3">
      <t>センタク</t>
    </rPh>
    <rPh sb="6" eb="8">
      <t>シュッパツ</t>
    </rPh>
    <rPh sb="9" eb="11">
      <t>トウチャク</t>
    </rPh>
    <rPh sb="12" eb="13">
      <t>チ</t>
    </rPh>
    <rPh sb="14" eb="16">
      <t>キジュン</t>
    </rPh>
    <rPh sb="21" eb="23">
      <t>イチ</t>
    </rPh>
    <rPh sb="24" eb="25">
      <t>モト</t>
    </rPh>
    <phoneticPr fontId="7"/>
  </si>
  <si>
    <t>②①で求めた位置を使って、料金表から運賃を求めます。</t>
    <rPh sb="3" eb="4">
      <t>モト</t>
    </rPh>
    <rPh sb="6" eb="8">
      <t>イチ</t>
    </rPh>
    <rPh sb="9" eb="10">
      <t>ツカ</t>
    </rPh>
    <rPh sb="13" eb="15">
      <t>リョウキン</t>
    </rPh>
    <rPh sb="15" eb="16">
      <t>ヒョウ</t>
    </rPh>
    <rPh sb="18" eb="20">
      <t>ウンチン</t>
    </rPh>
    <rPh sb="21" eb="22">
      <t>モト</t>
    </rPh>
    <phoneticPr fontId="7"/>
  </si>
  <si>
    <r>
      <rPr>
        <b/>
        <sz val="14"/>
        <rFont val="Meiryo UI"/>
        <family val="3"/>
        <charset val="128"/>
      </rPr>
      <t xml:space="preserve"> =IF( M11=</t>
    </r>
    <r>
      <rPr>
        <b/>
        <sz val="14"/>
        <color rgb="FF0066FF"/>
        <rFont val="Meiryo UI"/>
        <family val="3"/>
        <charset val="128"/>
      </rPr>
      <t>$P$10,$P$11:$P$19</t>
    </r>
    <r>
      <rPr>
        <b/>
        <sz val="14"/>
        <rFont val="Meiryo UI"/>
        <family val="3"/>
        <charset val="128"/>
      </rPr>
      <t xml:space="preserve">, </t>
    </r>
    <r>
      <rPr>
        <b/>
        <sz val="14"/>
        <color rgb="FF009900"/>
        <rFont val="Meiryo UI"/>
        <family val="3"/>
        <charset val="128"/>
      </rPr>
      <t xml:space="preserve">$Q$11:$Q$19 </t>
    </r>
    <r>
      <rPr>
        <sz val="14"/>
        <rFont val="Meiryo UI"/>
        <family val="3"/>
        <charset val="128"/>
      </rPr>
      <t>)</t>
    </r>
    <phoneticPr fontId="7"/>
  </si>
  <si>
    <t>判定①</t>
    <rPh sb="0" eb="2">
      <t>ハンテイ</t>
    </rPh>
    <phoneticPr fontId="7"/>
  </si>
  <si>
    <t>判定②</t>
    <rPh sb="0" eb="2">
      <t>ハンテイ</t>
    </rPh>
    <phoneticPr fontId="7"/>
  </si>
  <si>
    <t>国語の成績表で、80点以上は「A」，それ以外は「B」を表示させます。</t>
    <rPh sb="0" eb="1">
      <t>コク</t>
    </rPh>
    <rPh sb="1" eb="2">
      <t>ゴ</t>
    </rPh>
    <rPh sb="3" eb="5">
      <t>セイセキ</t>
    </rPh>
    <rPh sb="5" eb="6">
      <t>ヒョウ</t>
    </rPh>
    <rPh sb="10" eb="11">
      <t>テン</t>
    </rPh>
    <rPh sb="11" eb="13">
      <t>イジョウ</t>
    </rPh>
    <rPh sb="20" eb="22">
      <t>イガイ</t>
    </rPh>
    <rPh sb="27" eb="29">
      <t>ヒョウジ</t>
    </rPh>
    <phoneticPr fontId="7"/>
  </si>
  <si>
    <t>　　①関数の挿入から作成しましょう</t>
    <rPh sb="3" eb="5">
      <t>カンスウ</t>
    </rPh>
    <rPh sb="6" eb="8">
      <t>ソウニュウ</t>
    </rPh>
    <rPh sb="10" eb="12">
      <t>サクセイ</t>
    </rPh>
    <phoneticPr fontId="7"/>
  </si>
  <si>
    <t>　　②数式バーに直接入力して作成しましょう</t>
    <rPh sb="3" eb="5">
      <t>スウシキ</t>
    </rPh>
    <rPh sb="8" eb="10">
      <t>チョクセツ</t>
    </rPh>
    <rPh sb="10" eb="12">
      <t>ニュウリョク</t>
    </rPh>
    <rPh sb="14" eb="16">
      <t>サクセイ</t>
    </rPh>
    <phoneticPr fontId="7"/>
  </si>
  <si>
    <t>点数表</t>
    <rPh sb="0" eb="2">
      <t>テンスウ</t>
    </rPh>
    <rPh sb="2" eb="3">
      <t>ヒョウ</t>
    </rPh>
    <phoneticPr fontId="7"/>
  </si>
  <si>
    <t>方法1</t>
    <rPh sb="0" eb="2">
      <t>ホウホウ</t>
    </rPh>
    <phoneticPr fontId="7"/>
  </si>
  <si>
    <t>方法2</t>
    <rPh sb="0" eb="2">
      <t>ホウホウ</t>
    </rPh>
    <phoneticPr fontId="7"/>
  </si>
  <si>
    <t>方法3</t>
    <rPh sb="0" eb="2">
      <t>ホウホウ</t>
    </rPh>
    <phoneticPr fontId="7"/>
  </si>
  <si>
    <t>３つの方法で合計を求める</t>
    <rPh sb="3" eb="5">
      <t>ホウホウ</t>
    </rPh>
    <rPh sb="6" eb="8">
      <t>ゴウケイ</t>
    </rPh>
    <rPh sb="9" eb="10">
      <t>モト</t>
    </rPh>
    <phoneticPr fontId="7"/>
  </si>
  <si>
    <t>計算してみましょう （SUM関数）</t>
    <rPh sb="0" eb="2">
      <t>ケイサン</t>
    </rPh>
    <rPh sb="14" eb="16">
      <t>カンスウ</t>
    </rPh>
    <phoneticPr fontId="7"/>
  </si>
  <si>
    <t>のり</t>
    <phoneticPr fontId="7"/>
  </si>
  <si>
    <t>問題１：「４月」の「のり」の代金を計算し、他月へコピーする</t>
    <rPh sb="0" eb="2">
      <t>モンダイ</t>
    </rPh>
    <rPh sb="6" eb="7">
      <t>ガツ</t>
    </rPh>
    <rPh sb="14" eb="16">
      <t>ダイキン</t>
    </rPh>
    <rPh sb="17" eb="19">
      <t>ケイサン</t>
    </rPh>
    <rPh sb="21" eb="22">
      <t>タ</t>
    </rPh>
    <rPh sb="22" eb="23">
      <t>ツキ</t>
    </rPh>
    <phoneticPr fontId="7"/>
  </si>
  <si>
    <t>■　条件に一致する個数を求める</t>
    <rPh sb="2" eb="4">
      <t>ジョウケン</t>
    </rPh>
    <rPh sb="5" eb="7">
      <t>イッチ</t>
    </rPh>
    <rPh sb="9" eb="11">
      <t>コスウ</t>
    </rPh>
    <rPh sb="12" eb="13">
      <t>モト</t>
    </rPh>
    <phoneticPr fontId="7"/>
  </si>
  <si>
    <r>
      <t xml:space="preserve">  </t>
    </r>
    <r>
      <rPr>
        <b/>
        <sz val="11"/>
        <rFont val="ＭＳ Ｐゴシック"/>
        <family val="3"/>
        <charset val="128"/>
      </rPr>
      <t>例1）　</t>
    </r>
    <r>
      <rPr>
        <b/>
        <sz val="11"/>
        <color rgb="FF0070C0"/>
        <rFont val="ＭＳ Ｐゴシック"/>
        <family val="3"/>
        <charset val="128"/>
      </rPr>
      <t>朝食を毎日食べる（◎）の</t>
    </r>
    <r>
      <rPr>
        <sz val="11"/>
        <rFont val="ＭＳ Ｐゴシック"/>
        <family val="3"/>
        <charset val="128"/>
      </rPr>
      <t>人数を調べましょう</t>
    </r>
    <rPh sb="2" eb="3">
      <t>レイ</t>
    </rPh>
    <rPh sb="9" eb="11">
      <t>マイニチ</t>
    </rPh>
    <rPh sb="21" eb="22">
      <t>シラ</t>
    </rPh>
    <phoneticPr fontId="7"/>
  </si>
  <si>
    <r>
      <t xml:space="preserve">  </t>
    </r>
    <r>
      <rPr>
        <b/>
        <sz val="11"/>
        <rFont val="ＭＳ Ｐゴシック"/>
        <family val="3"/>
        <charset val="128"/>
      </rPr>
      <t>例2）　テスト結果が70点以上の</t>
    </r>
    <r>
      <rPr>
        <sz val="11"/>
        <rFont val="ＭＳ Ｐゴシック"/>
        <family val="3"/>
        <charset val="128"/>
      </rPr>
      <t>人数を調べましょう</t>
    </r>
    <rPh sb="2" eb="3">
      <t>レイ</t>
    </rPh>
    <rPh sb="9" eb="11">
      <t>ケッカ</t>
    </rPh>
    <rPh sb="14" eb="15">
      <t>テン</t>
    </rPh>
    <rPh sb="15" eb="17">
      <t>イジョウ</t>
    </rPh>
    <rPh sb="21" eb="22">
      <t>シラ</t>
    </rPh>
    <phoneticPr fontId="7"/>
  </si>
  <si>
    <t>答え</t>
    <rPh sb="0" eb="1">
      <t>コタ</t>
    </rPh>
    <phoneticPr fontId="7"/>
  </si>
  <si>
    <r>
      <t>　　　COUNTIF　</t>
    </r>
    <r>
      <rPr>
        <b/>
        <sz val="12"/>
        <color indexed="62"/>
        <rFont val="ＭＳ Ｐゴシック"/>
        <family val="3"/>
        <charset val="128"/>
      </rPr>
      <t>(　</t>
    </r>
    <r>
      <rPr>
        <b/>
        <sz val="12"/>
        <color theme="3" tint="0.39997558519241921"/>
        <rFont val="ＭＳ Ｐゴシック"/>
        <family val="3"/>
        <charset val="128"/>
      </rPr>
      <t>O8:O17, "&gt;= 70"</t>
    </r>
    <r>
      <rPr>
        <b/>
        <sz val="12"/>
        <color rgb="FFFF66FF"/>
        <rFont val="ＭＳ Ｐゴシック"/>
        <family val="3"/>
        <charset val="128"/>
      </rPr>
      <t xml:space="preserve"> </t>
    </r>
    <r>
      <rPr>
        <b/>
        <sz val="12"/>
        <color indexed="62"/>
        <rFont val="ＭＳ Ｐゴシック"/>
        <family val="3"/>
        <charset val="128"/>
      </rPr>
      <t>)</t>
    </r>
    <phoneticPr fontId="7"/>
  </si>
  <si>
    <t>朝食</t>
    <rPh sb="0" eb="2">
      <t>チョウショク</t>
    </rPh>
    <phoneticPr fontId="7"/>
  </si>
  <si>
    <t>　　※ヒント：条件の部分（変化する条件）はセルを参照させます</t>
    <rPh sb="7" eb="9">
      <t>ジョウケン</t>
    </rPh>
    <rPh sb="10" eb="12">
      <t>ブブン</t>
    </rPh>
    <rPh sb="13" eb="15">
      <t>ヘンカ</t>
    </rPh>
    <rPh sb="17" eb="19">
      <t>ジョウケン</t>
    </rPh>
    <rPh sb="24" eb="26">
      <t>サンショウ</t>
    </rPh>
    <phoneticPr fontId="7"/>
  </si>
  <si>
    <t>　　※ヒント：条件が変化する場合、条件もセルを参照させます</t>
    <rPh sb="7" eb="9">
      <t>ジョウケン</t>
    </rPh>
    <rPh sb="10" eb="12">
      <t>ヘンカ</t>
    </rPh>
    <rPh sb="14" eb="16">
      <t>バアイ</t>
    </rPh>
    <rPh sb="17" eb="19">
      <t>ジョウケン</t>
    </rPh>
    <rPh sb="23" eb="25">
      <t>サンショウ</t>
    </rPh>
    <phoneticPr fontId="7"/>
  </si>
  <si>
    <t>NO</t>
    <phoneticPr fontId="7"/>
  </si>
  <si>
    <t>学校名</t>
    <rPh sb="0" eb="2">
      <t>ガッコウ</t>
    </rPh>
    <rPh sb="2" eb="3">
      <t>メイ</t>
    </rPh>
    <phoneticPr fontId="7"/>
  </si>
  <si>
    <t>願書</t>
    <rPh sb="0" eb="2">
      <t>ガンショ</t>
    </rPh>
    <phoneticPr fontId="7"/>
  </si>
  <si>
    <t>入試日</t>
    <rPh sb="0" eb="3">
      <t>ニュウシビ</t>
    </rPh>
    <phoneticPr fontId="7"/>
  </si>
  <si>
    <t>発表</t>
    <rPh sb="0" eb="2">
      <t>ハッピョウ</t>
    </rPh>
    <phoneticPr fontId="7"/>
  </si>
  <si>
    <t>←NO入力</t>
    <rPh sb="3" eb="5">
      <t>ニュウリョク</t>
    </rPh>
    <phoneticPr fontId="7"/>
  </si>
  <si>
    <t>　①入力されたNOの学校情報を表示させましょう</t>
    <rPh sb="2" eb="4">
      <t>ニュウリョク</t>
    </rPh>
    <rPh sb="10" eb="12">
      <t>ガッコウ</t>
    </rPh>
    <rPh sb="12" eb="14">
      <t>ジョウホウ</t>
    </rPh>
    <rPh sb="15" eb="17">
      <t>ヒョウジ</t>
    </rPh>
    <phoneticPr fontId="7"/>
  </si>
  <si>
    <t>高校受験日程表から情報を取得しましょう</t>
    <rPh sb="0" eb="2">
      <t>コウコウ</t>
    </rPh>
    <rPh sb="2" eb="4">
      <t>ジュケン</t>
    </rPh>
    <rPh sb="4" eb="7">
      <t>ニッテイヒョウ</t>
    </rPh>
    <rPh sb="9" eb="11">
      <t>ジョウホウ</t>
    </rPh>
    <rPh sb="12" eb="14">
      <t>シュトク</t>
    </rPh>
    <phoneticPr fontId="7"/>
  </si>
  <si>
    <t>　②それぞれの受験校に応じた情報を表示させましょう</t>
    <rPh sb="7" eb="9">
      <t>ジュケン</t>
    </rPh>
    <rPh sb="9" eb="10">
      <t>コウ</t>
    </rPh>
    <rPh sb="11" eb="12">
      <t>オウ</t>
    </rPh>
    <rPh sb="14" eb="16">
      <t>ジョウホウ</t>
    </rPh>
    <rPh sb="17" eb="19">
      <t>ヒョウジ</t>
    </rPh>
    <phoneticPr fontId="7"/>
  </si>
  <si>
    <r>
      <t>　ただし</t>
    </r>
    <r>
      <rPr>
        <b/>
        <sz val="11"/>
        <color rgb="FFFF6600"/>
        <rFont val="ＭＳ Ｐゴシック"/>
        <family val="3"/>
        <charset val="128"/>
      </rPr>
      <t>式は緑のセルのみ入力し、コピーします</t>
    </r>
    <rPh sb="4" eb="5">
      <t>シキ</t>
    </rPh>
    <rPh sb="6" eb="7">
      <t>ミドリ</t>
    </rPh>
    <rPh sb="12" eb="14">
      <t>ニュウリョク</t>
    </rPh>
    <phoneticPr fontId="7"/>
  </si>
  <si>
    <t>麗澤高校</t>
    <rPh sb="0" eb="2">
      <t>レイタク</t>
    </rPh>
    <rPh sb="2" eb="4">
      <t>コウコウ</t>
    </rPh>
    <phoneticPr fontId="7"/>
  </si>
  <si>
    <t>成田高等学校</t>
    <rPh sb="0" eb="2">
      <t>ナリタ</t>
    </rPh>
    <rPh sb="2" eb="4">
      <t>コウトウ</t>
    </rPh>
    <rPh sb="4" eb="6">
      <t>ガッコウ</t>
    </rPh>
    <phoneticPr fontId="7"/>
  </si>
  <si>
    <t>開成高等学校</t>
    <rPh sb="0" eb="2">
      <t>カイセイ</t>
    </rPh>
    <rPh sb="2" eb="4">
      <t>コウトウ</t>
    </rPh>
    <rPh sb="4" eb="6">
      <t>ガッコウ</t>
    </rPh>
    <phoneticPr fontId="7"/>
  </si>
  <si>
    <t>　（※コピーする向きを考えて絶対参照の有無を考えましょう）</t>
    <rPh sb="8" eb="9">
      <t>ム</t>
    </rPh>
    <rPh sb="11" eb="12">
      <t>カンガ</t>
    </rPh>
    <rPh sb="14" eb="16">
      <t>ゼッタイ</t>
    </rPh>
    <rPh sb="16" eb="18">
      <t>サンショウ</t>
    </rPh>
    <rPh sb="19" eb="21">
      <t>ウム</t>
    </rPh>
    <rPh sb="22" eb="23">
      <t>カンガ</t>
    </rPh>
    <phoneticPr fontId="7"/>
  </si>
  <si>
    <r>
      <t>ただし</t>
    </r>
    <r>
      <rPr>
        <b/>
        <sz val="10"/>
        <color rgb="FFFF6600"/>
        <rFont val="ＭＳ Ｐゴシック"/>
        <family val="3"/>
        <charset val="128"/>
      </rPr>
      <t>式の入力は緑のセルのみで、コピーします</t>
    </r>
    <rPh sb="3" eb="4">
      <t>シキ</t>
    </rPh>
    <rPh sb="5" eb="7">
      <t>ニュウリョク</t>
    </rPh>
    <rPh sb="7" eb="8">
      <t>サンシキ</t>
    </rPh>
    <rPh sb="8" eb="9">
      <t>ミドリ</t>
    </rPh>
    <phoneticPr fontId="7"/>
  </si>
  <si>
    <t>　答え</t>
    <rPh sb="1" eb="2">
      <t>コタ</t>
    </rPh>
    <phoneticPr fontId="7"/>
  </si>
  <si>
    <t>①下記の地名が表の上から何番目に位置するでしょうか？</t>
    <rPh sb="1" eb="3">
      <t>カキ</t>
    </rPh>
    <rPh sb="4" eb="6">
      <t>チメイ</t>
    </rPh>
    <rPh sb="7" eb="8">
      <t>ヒョウ</t>
    </rPh>
    <rPh sb="9" eb="10">
      <t>ウエ</t>
    </rPh>
    <rPh sb="12" eb="15">
      <t>ナンバンメ</t>
    </rPh>
    <rPh sb="16" eb="18">
      <t>イチ</t>
    </rPh>
    <phoneticPr fontId="7"/>
  </si>
  <si>
    <t>②上記の地名の該当する運賃はいくらでしょうか？</t>
    <rPh sb="1" eb="3">
      <t>ジョウキ</t>
    </rPh>
    <rPh sb="4" eb="6">
      <t>チメイ</t>
    </rPh>
    <rPh sb="7" eb="9">
      <t>ガイトウ</t>
    </rPh>
    <rPh sb="11" eb="13">
      <t>ウンチン</t>
    </rPh>
    <phoneticPr fontId="7"/>
  </si>
  <si>
    <t>運賃</t>
    <rPh sb="0" eb="2">
      <t>ウンチン</t>
    </rPh>
    <phoneticPr fontId="7"/>
  </si>
  <si>
    <t>駅名</t>
    <rPh sb="0" eb="2">
      <t>エキメイ</t>
    </rPh>
    <phoneticPr fontId="7"/>
  </si>
  <si>
    <t>↑出発地～到着地の運賃（OFFSET)</t>
    <rPh sb="1" eb="3">
      <t>シュッパツ</t>
    </rPh>
    <rPh sb="3" eb="4">
      <t>チ</t>
    </rPh>
    <rPh sb="5" eb="7">
      <t>トウチャク</t>
    </rPh>
    <rPh sb="7" eb="8">
      <t>チ</t>
    </rPh>
    <rPh sb="9" eb="11">
      <t>ウンチン</t>
    </rPh>
    <phoneticPr fontId="7"/>
  </si>
  <si>
    <t>IF関数 （単条件バージョン）</t>
    <rPh sb="2" eb="4">
      <t>カンスウ</t>
    </rPh>
    <rPh sb="6" eb="7">
      <t>タン</t>
    </rPh>
    <rPh sb="7" eb="9">
      <t>ジョウケン</t>
    </rPh>
    <phoneticPr fontId="7"/>
  </si>
  <si>
    <t>選択表</t>
    <rPh sb="0" eb="2">
      <t>センタク</t>
    </rPh>
    <rPh sb="2" eb="3">
      <t>ヒョウ</t>
    </rPh>
    <phoneticPr fontId="7"/>
  </si>
  <si>
    <t>↑入力規則を設定</t>
    <rPh sb="1" eb="3">
      <t>ニュウリョク</t>
    </rPh>
    <rPh sb="3" eb="5">
      <t>キソク</t>
    </rPh>
    <rPh sb="6" eb="8">
      <t>セッテイ</t>
    </rPh>
    <phoneticPr fontId="7"/>
  </si>
  <si>
    <t>（※直接入力の場合、文字データにはダブルコーテーションをつけます）</t>
    <rPh sb="2" eb="4">
      <t>チョクセツ</t>
    </rPh>
    <rPh sb="4" eb="6">
      <t>ニュウリョク</t>
    </rPh>
    <rPh sb="7" eb="9">
      <t>バアイ</t>
    </rPh>
    <rPh sb="10" eb="12">
      <t>モジ</t>
    </rPh>
    <phoneticPr fontId="7"/>
  </si>
  <si>
    <t>　①地域の選択を表からリスト表示させる（柏，松戸）</t>
    <rPh sb="2" eb="4">
      <t>チイキ</t>
    </rPh>
    <rPh sb="5" eb="7">
      <t>センタク</t>
    </rPh>
    <rPh sb="8" eb="9">
      <t>ヒョウ</t>
    </rPh>
    <rPh sb="14" eb="16">
      <t>ヒョウジ</t>
    </rPh>
    <rPh sb="20" eb="21">
      <t>カシワ</t>
    </rPh>
    <rPh sb="22" eb="24">
      <t>マツド</t>
    </rPh>
    <phoneticPr fontId="7"/>
  </si>
  <si>
    <t>　②①で選択された地域別の学校名をリストを表示させる</t>
    <rPh sb="4" eb="6">
      <t>センタク</t>
    </rPh>
    <rPh sb="9" eb="11">
      <t>チイキ</t>
    </rPh>
    <rPh sb="11" eb="12">
      <t>ベツ</t>
    </rPh>
    <rPh sb="13" eb="15">
      <t>ガッコウ</t>
    </rPh>
    <rPh sb="15" eb="16">
      <t>メイ</t>
    </rPh>
    <rPh sb="21" eb="23">
      <t>ヒョウジ</t>
    </rPh>
    <phoneticPr fontId="7"/>
  </si>
  <si>
    <t>　　（※地域のセルM11はコピーするので相対参照になります）</t>
    <rPh sb="4" eb="6">
      <t>チイキ</t>
    </rPh>
    <rPh sb="20" eb="22">
      <t>ソウタイ</t>
    </rPh>
    <rPh sb="22" eb="24">
      <t>サンショウ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</si>
</sst>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m&quot;月&quot;d&quot;日&quot;;@"/>
    <numFmt numFmtId="177" formatCode="[$-411]ge\.m\.d;@"/>
    <numFmt numFmtId="178" formatCode="&quot;¥&quot;#,##0_);[Red]\(&quot;¥&quot;#,##0\)"/>
    <numFmt numFmtId="179" formatCode="m/d;@"/>
  </numFmts>
  <fonts count="8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57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7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8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2"/>
      <color indexed="19"/>
      <name val="ＭＳ Ｐゴシック"/>
      <family val="3"/>
      <charset val="128"/>
    </font>
    <font>
      <b/>
      <sz val="12"/>
      <color indexed="57"/>
      <name val="ＭＳ Ｐゴシック"/>
      <family val="3"/>
      <charset val="128"/>
    </font>
    <font>
      <b/>
      <sz val="12"/>
      <color indexed="6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4"/>
      <name val="ＭＳ Ｐゴシック"/>
      <family val="3"/>
      <charset val="128"/>
    </font>
    <font>
      <b/>
      <sz val="12"/>
      <color indexed="61"/>
      <name val="ＭＳ Ｐゴシック"/>
      <family val="3"/>
      <charset val="128"/>
    </font>
    <font>
      <b/>
      <sz val="12"/>
      <color indexed="51"/>
      <name val="ＭＳ Ｐゴシック"/>
      <family val="3"/>
      <charset val="128"/>
    </font>
    <font>
      <b/>
      <sz val="14"/>
      <color indexed="4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u/>
      <sz val="14"/>
      <color indexed="12"/>
      <name val="ＭＳ Ｐゴシック"/>
      <family val="3"/>
      <charset val="128"/>
    </font>
    <font>
      <sz val="16"/>
      <name val="MS UI Gothic"/>
      <family val="3"/>
      <charset val="128"/>
    </font>
    <font>
      <sz val="9"/>
      <color indexed="55"/>
      <name val="MS UI Gothic"/>
      <family val="3"/>
      <charset val="128"/>
    </font>
    <font>
      <b/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6"/>
      <color indexed="60"/>
      <name val="MS UI Gothic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color rgb="FFFF66FF"/>
      <name val="ＭＳ Ｐゴシック"/>
      <family val="3"/>
      <charset val="128"/>
    </font>
    <font>
      <b/>
      <sz val="14"/>
      <color theme="3" tint="0.39997558519241921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2"/>
      <color rgb="FF0066FF"/>
      <name val="ＭＳ Ｐゴシック"/>
      <family val="3"/>
      <charset val="128"/>
    </font>
    <font>
      <b/>
      <sz val="14"/>
      <color rgb="FF0066FF"/>
      <name val="ＭＳ Ｐゴシック"/>
      <family val="3"/>
      <charset val="128"/>
    </font>
    <font>
      <b/>
      <sz val="11"/>
      <color rgb="FF0066FF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rgb="FFFF66FF"/>
      <name val="ＭＳ Ｐゴシック"/>
      <family val="3"/>
      <charset val="128"/>
    </font>
    <font>
      <b/>
      <sz val="12"/>
      <color rgb="FFFF66FF"/>
      <name val="ＭＳ Ｐゴシック"/>
      <family val="3"/>
      <charset val="128"/>
    </font>
    <font>
      <b/>
      <sz val="16"/>
      <color indexed="5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color indexed="19"/>
      <name val="HG丸ｺﾞｼｯｸM-PRO"/>
      <family val="3"/>
      <charset val="128"/>
    </font>
    <font>
      <b/>
      <sz val="14"/>
      <color indexed="19"/>
      <name val="HG丸ｺﾞｼｯｸM-PRO"/>
      <family val="3"/>
      <charset val="128"/>
    </font>
    <font>
      <b/>
      <sz val="11"/>
      <color indexed="56"/>
      <name val="HG丸ｺﾞｼｯｸM-PRO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theme="3" tint="0.39997558519241921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8"/>
      <color indexed="19"/>
      <name val="HG創英角ﾎﾟｯﾌﾟ体"/>
      <family val="3"/>
      <charset val="128"/>
    </font>
    <font>
      <sz val="11"/>
      <color rgb="FF0000FF"/>
      <name val="ＭＳ Ｐゴシック"/>
      <family val="3"/>
      <charset val="128"/>
    </font>
    <font>
      <b/>
      <sz val="14"/>
      <color indexed="17"/>
      <name val="ＭＳ Ｐゴシック"/>
      <family val="3"/>
      <charset val="128"/>
    </font>
    <font>
      <b/>
      <sz val="14"/>
      <color indexed="36"/>
      <name val="ＭＳ Ｐゴシック"/>
      <family val="3"/>
      <charset val="128"/>
    </font>
    <font>
      <b/>
      <sz val="12"/>
      <color theme="3" tint="0.39997558519241921"/>
      <name val="ＭＳ Ｐゴシック"/>
      <family val="3"/>
      <charset val="128"/>
    </font>
    <font>
      <b/>
      <sz val="10"/>
      <color rgb="FFFF66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rgb="FFFF6600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b/>
      <sz val="12"/>
      <color rgb="FFFF6600"/>
      <name val="MS UI Gothic"/>
      <family val="3"/>
      <charset val="128"/>
    </font>
    <font>
      <sz val="14"/>
      <name val="Meiryo UI"/>
      <family val="3"/>
      <charset val="128"/>
    </font>
    <font>
      <b/>
      <sz val="14"/>
      <color rgb="FF0066FF"/>
      <name val="Meiryo UI"/>
      <family val="3"/>
      <charset val="128"/>
    </font>
    <font>
      <b/>
      <sz val="14"/>
      <color rgb="FF009900"/>
      <name val="Meiryo UI"/>
      <family val="3"/>
      <charset val="128"/>
    </font>
    <font>
      <b/>
      <sz val="11"/>
      <color rgb="FF0099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2"/>
      <color rgb="FFFF66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3" tint="0.3999755851924192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7"/>
        <bgColor indexed="26"/>
      </patternFill>
    </fill>
    <fill>
      <patternFill patternType="mediumGray">
        <fgColor indexed="43"/>
        <bgColor indexed="9"/>
      </patternFill>
    </fill>
    <fill>
      <patternFill patternType="lightGray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43"/>
        <bgColor rgb="FFFFFFCC"/>
      </patternFill>
    </fill>
    <fill>
      <patternFill patternType="solid">
        <fgColor rgb="FFFF99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DashDot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>
      <alignment vertical="center"/>
    </xf>
    <xf numFmtId="6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1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0" fillId="2" borderId="0" xfId="0" applyFill="1">
      <alignment vertical="center"/>
    </xf>
    <xf numFmtId="0" fontId="18" fillId="2" borderId="0" xfId="0" applyFont="1" applyFill="1">
      <alignment vertical="center"/>
    </xf>
    <xf numFmtId="0" fontId="18" fillId="2" borderId="0" xfId="0" applyFont="1" applyFill="1" applyAlignment="1">
      <alignment horizontal="right" vertical="center"/>
    </xf>
    <xf numFmtId="0" fontId="0" fillId="3" borderId="1" xfId="0" applyFill="1" applyBorder="1" applyProtection="1">
      <alignment vertical="center"/>
      <protection locked="0"/>
    </xf>
    <xf numFmtId="0" fontId="20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6" fillId="2" borderId="0" xfId="0" applyFont="1" applyFill="1">
      <alignment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right" vertical="center"/>
    </xf>
    <xf numFmtId="0" fontId="6" fillId="0" borderId="0" xfId="0" applyFont="1" applyBorder="1">
      <alignment vertical="center"/>
    </xf>
    <xf numFmtId="0" fontId="21" fillId="0" borderId="0" xfId="0" applyFont="1">
      <alignment vertical="center"/>
    </xf>
    <xf numFmtId="0" fontId="0" fillId="5" borderId="5" xfId="0" applyFill="1" applyBorder="1" applyAlignment="1">
      <alignment horizontal="center" vertical="center"/>
    </xf>
    <xf numFmtId="0" fontId="27" fillId="2" borderId="0" xfId="0" applyFont="1" applyFill="1" applyBorder="1">
      <alignment vertical="center"/>
    </xf>
    <xf numFmtId="0" fontId="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>
      <alignment vertical="center"/>
    </xf>
    <xf numFmtId="176" fontId="0" fillId="4" borderId="1" xfId="0" applyNumberFormat="1" applyFill="1" applyBorder="1" applyAlignment="1">
      <alignment horizontal="center" vertical="center"/>
    </xf>
    <xf numFmtId="0" fontId="33" fillId="0" borderId="0" xfId="0" applyFont="1">
      <alignment vertical="center"/>
    </xf>
    <xf numFmtId="0" fontId="16" fillId="0" borderId="0" xfId="0" applyFont="1">
      <alignment vertical="center"/>
    </xf>
    <xf numFmtId="0" fontId="8" fillId="0" borderId="0" xfId="0" applyFont="1">
      <alignment vertical="center"/>
    </xf>
    <xf numFmtId="0" fontId="35" fillId="0" borderId="0" xfId="0" applyFont="1">
      <alignment vertical="center"/>
    </xf>
    <xf numFmtId="0" fontId="36" fillId="0" borderId="0" xfId="0" applyFont="1" applyBorder="1" applyAlignment="1">
      <alignment vertical="center"/>
    </xf>
    <xf numFmtId="0" fontId="37" fillId="2" borderId="0" xfId="0" applyFont="1" applyFill="1">
      <alignment vertical="center"/>
    </xf>
    <xf numFmtId="0" fontId="38" fillId="2" borderId="0" xfId="0" applyFont="1" applyFill="1">
      <alignment vertical="center"/>
    </xf>
    <xf numFmtId="56" fontId="0" fillId="5" borderId="1" xfId="0" applyNumberFormat="1" applyFill="1" applyBorder="1" applyAlignment="1">
      <alignment horizontal="center" vertical="center"/>
    </xf>
    <xf numFmtId="6" fontId="0" fillId="0" borderId="1" xfId="0" applyNumberFormat="1" applyBorder="1" applyAlignment="1">
      <alignment vertical="center"/>
    </xf>
    <xf numFmtId="0" fontId="0" fillId="0" borderId="1" xfId="0" applyFill="1" applyBorder="1" applyProtection="1">
      <alignment vertical="center"/>
      <protection locked="0"/>
    </xf>
    <xf numFmtId="6" fontId="0" fillId="0" borderId="1" xfId="0" applyNumberFormat="1" applyFill="1" applyBorder="1">
      <alignment vertical="center"/>
    </xf>
    <xf numFmtId="0" fontId="0" fillId="0" borderId="0" xfId="0" applyFont="1">
      <alignment vertical="center"/>
    </xf>
    <xf numFmtId="0" fontId="6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horizontal="center" vertical="center" shrinkToFit="1"/>
    </xf>
    <xf numFmtId="0" fontId="35" fillId="0" borderId="0" xfId="0" applyFont="1" applyBorder="1">
      <alignment vertical="center"/>
    </xf>
    <xf numFmtId="0" fontId="24" fillId="0" borderId="6" xfId="0" applyFont="1" applyBorder="1">
      <alignment vertical="center"/>
    </xf>
    <xf numFmtId="0" fontId="0" fillId="0" borderId="0" xfId="0" applyFont="1" applyAlignment="1">
      <alignment vertical="center"/>
    </xf>
    <xf numFmtId="0" fontId="36" fillId="0" borderId="6" xfId="0" applyFont="1" applyBorder="1" applyAlignment="1">
      <alignment vertical="center"/>
    </xf>
    <xf numFmtId="0" fontId="42" fillId="2" borderId="0" xfId="0" applyFont="1" applyFill="1" applyBorder="1">
      <alignment vertical="center"/>
    </xf>
    <xf numFmtId="0" fontId="0" fillId="9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39" fillId="0" borderId="0" xfId="0" applyFont="1">
      <alignment vertical="center"/>
    </xf>
    <xf numFmtId="0" fontId="0" fillId="0" borderId="0" xfId="0" applyAlignment="1">
      <alignment horizontal="center" vertical="center"/>
    </xf>
    <xf numFmtId="0" fontId="35" fillId="0" borderId="0" xfId="0" applyFont="1">
      <alignment vertical="center"/>
    </xf>
    <xf numFmtId="0" fontId="0" fillId="8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9" borderId="1" xfId="9" applyNumberFormat="1" applyFont="1" applyFill="1" applyBorder="1" applyAlignment="1">
      <alignment horizontal="center" vertical="center"/>
    </xf>
    <xf numFmtId="0" fontId="5" fillId="9" borderId="1" xfId="9" applyFill="1" applyBorder="1">
      <alignment vertical="center"/>
    </xf>
    <xf numFmtId="0" fontId="5" fillId="9" borderId="1" xfId="9" applyFill="1" applyBorder="1" applyAlignment="1">
      <alignment horizontal="center" vertical="center"/>
    </xf>
    <xf numFmtId="0" fontId="5" fillId="8" borderId="1" xfId="9" applyFill="1" applyBorder="1" applyAlignment="1">
      <alignment horizontal="center" vertical="center"/>
    </xf>
    <xf numFmtId="0" fontId="5" fillId="6" borderId="1" xfId="9" applyFill="1" applyBorder="1">
      <alignment vertical="center"/>
    </xf>
    <xf numFmtId="20" fontId="5" fillId="9" borderId="1" xfId="9" applyNumberFormat="1" applyFill="1" applyBorder="1">
      <alignment vertical="center"/>
    </xf>
    <xf numFmtId="0" fontId="4" fillId="0" borderId="1" xfId="8" applyBorder="1" applyAlignment="1">
      <alignment horizontal="center" vertical="center"/>
    </xf>
    <xf numFmtId="0" fontId="4" fillId="0" borderId="1" xfId="8" applyBorder="1">
      <alignment vertical="center"/>
    </xf>
    <xf numFmtId="20" fontId="4" fillId="0" borderId="1" xfId="8" applyNumberFormat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12" fillId="0" borderId="0" xfId="0" applyFont="1" applyBorder="1">
      <alignment vertical="center"/>
    </xf>
    <xf numFmtId="0" fontId="16" fillId="0" borderId="0" xfId="0" applyFont="1" applyAlignment="1">
      <alignment vertical="top"/>
    </xf>
    <xf numFmtId="0" fontId="30" fillId="0" borderId="0" xfId="0" applyFont="1" applyAlignment="1">
      <alignment horizontal="left" vertical="center"/>
    </xf>
    <xf numFmtId="0" fontId="57" fillId="2" borderId="0" xfId="0" applyFont="1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58" fillId="4" borderId="2" xfId="0" applyFont="1" applyFill="1" applyBorder="1" applyAlignment="1">
      <alignment vertical="center"/>
    </xf>
    <xf numFmtId="0" fontId="58" fillId="4" borderId="7" xfId="0" applyFont="1" applyFill="1" applyBorder="1" applyAlignment="1">
      <alignment horizontal="right" vertical="center"/>
    </xf>
    <xf numFmtId="0" fontId="59" fillId="2" borderId="0" xfId="0" applyFont="1" applyFill="1" applyBorder="1">
      <alignment vertical="center"/>
    </xf>
    <xf numFmtId="0" fontId="5" fillId="0" borderId="0" xfId="0" applyFont="1">
      <alignment vertical="center"/>
    </xf>
    <xf numFmtId="0" fontId="61" fillId="2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3" fillId="0" borderId="0" xfId="0" applyFont="1">
      <alignment vertical="center"/>
    </xf>
    <xf numFmtId="6" fontId="39" fillId="0" borderId="1" xfId="1" applyFont="1" applyFill="1" applyBorder="1">
      <alignment vertical="center"/>
    </xf>
    <xf numFmtId="0" fontId="39" fillId="10" borderId="1" xfId="0" applyNumberFormat="1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7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76" fontId="0" fillId="11" borderId="1" xfId="0" applyNumberFormat="1" applyFill="1" applyBorder="1" applyAlignment="1">
      <alignment horizontal="center" vertical="center"/>
    </xf>
    <xf numFmtId="0" fontId="58" fillId="11" borderId="7" xfId="0" applyFont="1" applyFill="1" applyBorder="1" applyAlignment="1">
      <alignment horizontal="right" vertical="center"/>
    </xf>
    <xf numFmtId="0" fontId="58" fillId="11" borderId="2" xfId="0" applyFont="1" applyFill="1" applyBorder="1" applyAlignment="1">
      <alignment vertical="center"/>
    </xf>
    <xf numFmtId="0" fontId="0" fillId="11" borderId="1" xfId="0" applyFill="1" applyBorder="1" applyAlignment="1">
      <alignment horizontal="center" vertical="center" shrinkToFit="1"/>
    </xf>
    <xf numFmtId="38" fontId="0" fillId="14" borderId="1" xfId="1" applyNumberFormat="1" applyFont="1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4" fillId="15" borderId="1" xfId="8" applyFill="1" applyBorder="1">
      <alignment vertical="center"/>
    </xf>
    <xf numFmtId="6" fontId="0" fillId="15" borderId="1" xfId="0" applyNumberFormat="1" applyFill="1" applyBorder="1" applyAlignment="1">
      <alignment vertical="center"/>
    </xf>
    <xf numFmtId="49" fontId="64" fillId="0" borderId="0" xfId="0" applyNumberFormat="1" applyFont="1" applyAlignment="1">
      <alignment horizontal="left" vertical="center"/>
    </xf>
    <xf numFmtId="0" fontId="4" fillId="0" borderId="1" xfId="8" applyFill="1" applyBorder="1">
      <alignment vertical="center"/>
    </xf>
    <xf numFmtId="0" fontId="0" fillId="0" borderId="0" xfId="0" applyAlignment="1">
      <alignment horizontal="right" vertical="center"/>
    </xf>
    <xf numFmtId="0" fontId="65" fillId="0" borderId="0" xfId="0" applyFont="1">
      <alignment vertical="center"/>
    </xf>
    <xf numFmtId="38" fontId="0" fillId="15" borderId="1" xfId="12" applyFont="1" applyFill="1" applyBorder="1">
      <alignment vertical="center"/>
    </xf>
    <xf numFmtId="0" fontId="0" fillId="17" borderId="1" xfId="0" applyFill="1" applyBorder="1" applyAlignment="1">
      <alignment horizontal="center" vertical="center"/>
    </xf>
    <xf numFmtId="0" fontId="0" fillId="8" borderId="1" xfId="9" applyFont="1" applyFill="1" applyBorder="1" applyAlignment="1">
      <alignment horizontal="center" vertical="center"/>
    </xf>
    <xf numFmtId="0" fontId="66" fillId="2" borderId="0" xfId="0" applyFont="1" applyFill="1" applyBorder="1" applyAlignment="1">
      <alignment vertical="center"/>
    </xf>
    <xf numFmtId="0" fontId="67" fillId="2" borderId="0" xfId="0" applyFont="1" applyFill="1" applyAlignment="1">
      <alignment horizontal="right" vertical="center" wrapText="1"/>
    </xf>
    <xf numFmtId="0" fontId="8" fillId="0" borderId="0" xfId="0" applyFont="1" applyAlignment="1">
      <alignment horizontal="left" vertical="center" indent="1"/>
    </xf>
    <xf numFmtId="0" fontId="0" fillId="18" borderId="1" xfId="0" applyFill="1" applyBorder="1" applyAlignment="1">
      <alignment horizontal="center" vertical="center"/>
    </xf>
    <xf numFmtId="0" fontId="67" fillId="2" borderId="0" xfId="0" applyFont="1" applyFill="1" applyAlignment="1">
      <alignment vertical="center" wrapText="1"/>
    </xf>
    <xf numFmtId="0" fontId="0" fillId="0" borderId="0" xfId="0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4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6" fontId="0" fillId="15" borderId="1" xfId="0" applyNumberFormat="1" applyFill="1" applyBorder="1">
      <alignment vertical="center"/>
    </xf>
    <xf numFmtId="0" fontId="70" fillId="0" borderId="0" xfId="0" applyFont="1" applyAlignment="1">
      <alignment horizontal="center" vertical="center"/>
    </xf>
    <xf numFmtId="6" fontId="39" fillId="19" borderId="1" xfId="1" applyFont="1" applyFill="1" applyBorder="1">
      <alignment vertical="center"/>
    </xf>
    <xf numFmtId="0" fontId="39" fillId="20" borderId="1" xfId="0" applyFont="1" applyFill="1" applyBorder="1" applyAlignment="1" applyProtection="1">
      <alignment horizontal="center" vertical="center"/>
      <protection locked="0"/>
    </xf>
    <xf numFmtId="6" fontId="0" fillId="20" borderId="1" xfId="1" applyFont="1" applyFill="1" applyBorder="1">
      <alignment vertical="center"/>
    </xf>
    <xf numFmtId="0" fontId="0" fillId="20" borderId="1" xfId="0" applyFill="1" applyBorder="1" applyProtection="1">
      <alignment vertical="center"/>
      <protection locked="0"/>
    </xf>
    <xf numFmtId="6" fontId="0" fillId="19" borderId="5" xfId="1" applyFont="1" applyFill="1" applyBorder="1">
      <alignment vertical="center"/>
    </xf>
    <xf numFmtId="0" fontId="0" fillId="21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22" borderId="1" xfId="0" applyFill="1" applyBorder="1">
      <alignment vertical="center"/>
    </xf>
    <xf numFmtId="179" fontId="0" fillId="15" borderId="1" xfId="0" applyNumberFormat="1" applyFill="1" applyBorder="1">
      <alignment vertical="center"/>
    </xf>
    <xf numFmtId="0" fontId="30" fillId="0" borderId="0" xfId="0" applyFont="1" applyAlignment="1">
      <alignment horizontal="center" vertical="center"/>
    </xf>
    <xf numFmtId="0" fontId="0" fillId="19" borderId="1" xfId="0" applyFill="1" applyBorder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vertical="center"/>
    </xf>
    <xf numFmtId="0" fontId="67" fillId="0" borderId="0" xfId="0" applyFont="1">
      <alignment vertical="center"/>
    </xf>
    <xf numFmtId="0" fontId="11" fillId="0" borderId="0" xfId="0" applyFont="1" applyAlignment="1">
      <alignment horizontal="left" vertical="center" indent="1"/>
    </xf>
    <xf numFmtId="0" fontId="51" fillId="0" borderId="1" xfId="0" applyFont="1" applyBorder="1" applyAlignment="1">
      <alignment horizontal="left" vertical="center"/>
    </xf>
    <xf numFmtId="0" fontId="79" fillId="0" borderId="1" xfId="0" applyFont="1" applyBorder="1" applyAlignment="1">
      <alignment horizontal="center" vertical="center"/>
    </xf>
    <xf numFmtId="0" fontId="80" fillId="23" borderId="1" xfId="0" applyFont="1" applyFill="1" applyBorder="1" applyAlignment="1">
      <alignment horizontal="center" vertical="center"/>
    </xf>
    <xf numFmtId="0" fontId="80" fillId="24" borderId="1" xfId="0" applyFont="1" applyFill="1" applyBorder="1" applyAlignment="1">
      <alignment horizontal="center" vertical="center"/>
    </xf>
    <xf numFmtId="0" fontId="82" fillId="0" borderId="0" xfId="0" applyFont="1">
      <alignment vertical="center"/>
    </xf>
    <xf numFmtId="0" fontId="76" fillId="0" borderId="0" xfId="0" quotePrefix="1" applyFont="1">
      <alignment vertical="center"/>
    </xf>
    <xf numFmtId="0" fontId="65" fillId="0" borderId="0" xfId="0" applyFont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 applyProtection="1">
      <alignment horizontal="center" vertical="center"/>
      <protection locked="0"/>
    </xf>
    <xf numFmtId="0" fontId="0" fillId="15" borderId="1" xfId="0" applyFill="1" applyBorder="1">
      <alignment vertical="center"/>
    </xf>
    <xf numFmtId="0" fontId="24" fillId="0" borderId="0" xfId="0" applyFont="1" applyFill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" fillId="6" borderId="1" xfId="9" applyFill="1" applyBorder="1" applyAlignment="1">
      <alignment vertical="center" shrinkToFit="1"/>
    </xf>
    <xf numFmtId="0" fontId="4" fillId="17" borderId="1" xfId="8" applyFill="1" applyBorder="1">
      <alignment vertical="center"/>
    </xf>
    <xf numFmtId="176" fontId="35" fillId="0" borderId="0" xfId="0" applyNumberFormat="1" applyFont="1" applyFill="1" applyBorder="1" applyAlignment="1">
      <alignment horizontal="left" vertical="center"/>
    </xf>
    <xf numFmtId="0" fontId="0" fillId="0" borderId="0" xfId="0" applyAlignment="1"/>
    <xf numFmtId="179" fontId="0" fillId="0" borderId="1" xfId="0" applyNumberFormat="1" applyFill="1" applyBorder="1">
      <alignment vertical="center"/>
    </xf>
    <xf numFmtId="0" fontId="83" fillId="0" borderId="0" xfId="0" applyFont="1">
      <alignment vertical="center"/>
    </xf>
    <xf numFmtId="38" fontId="84" fillId="0" borderId="0" xfId="12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0" fillId="17" borderId="1" xfId="0" applyFont="1" applyFill="1" applyBorder="1" applyAlignment="1">
      <alignment horizontal="center" vertical="center"/>
    </xf>
    <xf numFmtId="179" fontId="0" fillId="19" borderId="1" xfId="0" applyNumberFormat="1" applyFill="1" applyBorder="1" applyAlignment="1">
      <alignment horizontal="center" vertical="center"/>
    </xf>
    <xf numFmtId="0" fontId="5" fillId="17" borderId="1" xfId="9" applyFill="1" applyBorder="1">
      <alignment vertical="center"/>
    </xf>
    <xf numFmtId="0" fontId="5" fillId="0" borderId="1" xfId="9" applyFill="1" applyBorder="1" applyAlignment="1">
      <alignment horizontal="center" vertical="center"/>
    </xf>
    <xf numFmtId="0" fontId="45" fillId="25" borderId="1" xfId="8" applyFont="1" applyFill="1" applyBorder="1" applyAlignment="1">
      <alignment horizontal="center" vertical="center" shrinkToFit="1"/>
    </xf>
    <xf numFmtId="0" fontId="0" fillId="25" borderId="1" xfId="9" applyFont="1" applyFill="1" applyBorder="1" applyAlignment="1">
      <alignment horizontal="center" vertical="center"/>
    </xf>
    <xf numFmtId="0" fontId="44" fillId="25" borderId="1" xfId="8" applyFont="1" applyFill="1" applyBorder="1" applyAlignment="1">
      <alignment horizontal="center" vertical="center"/>
    </xf>
    <xf numFmtId="0" fontId="5" fillId="25" borderId="7" xfId="9" applyFont="1" applyFill="1" applyBorder="1" applyAlignment="1">
      <alignment horizontal="center" vertical="center"/>
    </xf>
    <xf numFmtId="0" fontId="0" fillId="25" borderId="1" xfId="0" applyFill="1" applyBorder="1" applyAlignment="1">
      <alignment horizontal="center" vertical="center"/>
    </xf>
    <xf numFmtId="0" fontId="0" fillId="25" borderId="1" xfId="0" applyFill="1" applyBorder="1">
      <alignment vertical="center"/>
    </xf>
    <xf numFmtId="38" fontId="16" fillId="15" borderId="1" xfId="12" applyFont="1" applyFill="1" applyBorder="1">
      <alignment vertical="center"/>
    </xf>
    <xf numFmtId="0" fontId="16" fillId="15" borderId="1" xfId="0" applyFont="1" applyFill="1" applyBorder="1" applyAlignment="1">
      <alignment horizontal="center" vertical="center"/>
    </xf>
    <xf numFmtId="0" fontId="72" fillId="16" borderId="1" xfId="0" applyFont="1" applyFill="1" applyBorder="1" applyAlignment="1">
      <alignment horizontal="center" vertical="center"/>
    </xf>
    <xf numFmtId="38" fontId="0" fillId="19" borderId="1" xfId="1" applyNumberFormat="1" applyFont="1" applyFill="1" applyBorder="1">
      <alignment vertical="center"/>
    </xf>
    <xf numFmtId="0" fontId="5" fillId="25" borderId="1" xfId="9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" fillId="7" borderId="1" xfId="9" applyFont="1" applyFill="1" applyBorder="1" applyAlignment="1">
      <alignment horizontal="center" vertical="center"/>
    </xf>
    <xf numFmtId="0" fontId="43" fillId="7" borderId="1" xfId="9" applyFont="1" applyFill="1" applyBorder="1" applyAlignment="1">
      <alignment horizontal="center" vertical="center" wrapText="1"/>
    </xf>
    <xf numFmtId="0" fontId="43" fillId="7" borderId="1" xfId="9" applyFont="1" applyFill="1" applyBorder="1" applyAlignment="1">
      <alignment horizontal="center" vertical="center"/>
    </xf>
    <xf numFmtId="0" fontId="0" fillId="7" borderId="1" xfId="9" applyFont="1" applyFill="1" applyBorder="1" applyAlignment="1">
      <alignment horizontal="center" vertical="center" wrapText="1"/>
    </xf>
    <xf numFmtId="0" fontId="24" fillId="7" borderId="1" xfId="9" applyFont="1" applyFill="1" applyBorder="1" applyAlignment="1">
      <alignment horizontal="center" vertical="center"/>
    </xf>
    <xf numFmtId="0" fontId="45" fillId="25" borderId="3" xfId="8" applyFont="1" applyFill="1" applyBorder="1" applyAlignment="1">
      <alignment horizontal="center" vertical="center" shrinkToFit="1"/>
    </xf>
    <xf numFmtId="0" fontId="45" fillId="25" borderId="4" xfId="8" applyFont="1" applyFill="1" applyBorder="1" applyAlignment="1">
      <alignment horizontal="center" vertical="center" shrinkToFit="1"/>
    </xf>
    <xf numFmtId="0" fontId="44" fillId="25" borderId="3" xfId="8" applyFont="1" applyFill="1" applyBorder="1" applyAlignment="1">
      <alignment horizontal="center" vertical="center"/>
    </xf>
    <xf numFmtId="0" fontId="44" fillId="25" borderId="4" xfId="8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 indent="1"/>
    </xf>
    <xf numFmtId="0" fontId="23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5" fillId="0" borderId="0" xfId="9" applyFill="1" applyBorder="1" applyAlignment="1">
      <alignment horizontal="left" vertical="center"/>
    </xf>
    <xf numFmtId="0" fontId="0" fillId="0" borderId="0" xfId="9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0" fillId="19" borderId="1" xfId="0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top" shrinkToFit="1"/>
    </xf>
    <xf numFmtId="0" fontId="85" fillId="0" borderId="0" xfId="0" applyFont="1" applyAlignment="1">
      <alignment horizontal="center" vertical="top" shrinkToFit="1"/>
    </xf>
    <xf numFmtId="0" fontId="65" fillId="0" borderId="0" xfId="0" applyFont="1" applyAlignment="1">
      <alignment horizontal="left" vertical="center"/>
    </xf>
  </cellXfs>
  <cellStyles count="17">
    <cellStyle name="桁区切り" xfId="12" builtinId="6"/>
    <cellStyle name="桁区切り 2" xfId="3"/>
    <cellStyle name="桁区切り 3" xfId="2"/>
    <cellStyle name="桁区切り 4" xfId="10"/>
    <cellStyle name="通貨" xfId="1" builtinId="7"/>
    <cellStyle name="通貨 2" xfId="5"/>
    <cellStyle name="通貨 3" xfId="4"/>
    <cellStyle name="通貨 4" xfId="11"/>
    <cellStyle name="通貨 5" xfId="13"/>
    <cellStyle name="標準" xfId="0" builtinId="0"/>
    <cellStyle name="標準 2" xfId="6"/>
    <cellStyle name="標準 2 2" xfId="14"/>
    <cellStyle name="標準 2 2 2" xfId="16"/>
    <cellStyle name="標準 3" xfId="7"/>
    <cellStyle name="標準 4" xfId="9"/>
    <cellStyle name="標準 5" xfId="8"/>
    <cellStyle name="標準 5 2" xfId="15"/>
  </cellStyles>
  <dxfs count="0"/>
  <tableStyles count="0" defaultTableStyle="TableStyleMedium2" defaultPivotStyle="PivotStyleLight16"/>
  <colors>
    <mruColors>
      <color rgb="FFCCFFCC"/>
      <color rgb="FFFFFFCC"/>
      <color rgb="FFFFCCCC"/>
      <color rgb="FFFFFF99"/>
      <color rgb="FFFF6600"/>
      <color rgb="FF009900"/>
      <color rgb="FF0066FF"/>
      <color rgb="FFFF99CC"/>
      <color rgb="FFFF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gi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7</xdr:row>
      <xdr:rowOff>66675</xdr:rowOff>
    </xdr:from>
    <xdr:to>
      <xdr:col>7</xdr:col>
      <xdr:colOff>152400</xdr:colOff>
      <xdr:row>7</xdr:row>
      <xdr:rowOff>66675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848225" y="1704975"/>
          <a:ext cx="304800" cy="0"/>
        </a:xfrm>
        <a:prstGeom prst="line">
          <a:avLst/>
        </a:prstGeom>
        <a:noFill/>
        <a:ln w="38100">
          <a:solidFill>
            <a:srgbClr val="C0C0C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533400</xdr:colOff>
      <xdr:row>13</xdr:row>
      <xdr:rowOff>123825</xdr:rowOff>
    </xdr:from>
    <xdr:to>
      <xdr:col>7</xdr:col>
      <xdr:colOff>190500</xdr:colOff>
      <xdr:row>13</xdr:row>
      <xdr:rowOff>123825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4848225" y="2476500"/>
          <a:ext cx="342900" cy="0"/>
        </a:xfrm>
        <a:prstGeom prst="line">
          <a:avLst/>
        </a:prstGeom>
        <a:noFill/>
        <a:ln w="38100">
          <a:solidFill>
            <a:srgbClr val="C0C0C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133349</xdr:colOff>
      <xdr:row>2</xdr:row>
      <xdr:rowOff>295275</xdr:rowOff>
    </xdr:from>
    <xdr:to>
      <xdr:col>13</xdr:col>
      <xdr:colOff>419100</xdr:colOff>
      <xdr:row>2</xdr:row>
      <xdr:rowOff>295275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 flipV="1">
          <a:off x="133349" y="752475"/>
          <a:ext cx="8791576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361949</xdr:colOff>
      <xdr:row>22</xdr:row>
      <xdr:rowOff>0</xdr:rowOff>
    </xdr:from>
    <xdr:to>
      <xdr:col>8</xdr:col>
      <xdr:colOff>517978</xdr:colOff>
      <xdr:row>23</xdr:row>
      <xdr:rowOff>47625</xdr:rowOff>
    </xdr:to>
    <xdr:pic>
      <xdr:nvPicPr>
        <xdr:cNvPr id="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4" y="4067175"/>
          <a:ext cx="1451429" cy="238125"/>
        </a:xfrm>
        <a:prstGeom prst="rect">
          <a:avLst/>
        </a:prstGeom>
        <a:noFill/>
        <a:ln w="1">
          <a:solidFill>
            <a:srgbClr val="969696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152399</xdr:colOff>
      <xdr:row>12</xdr:row>
      <xdr:rowOff>180975</xdr:rowOff>
    </xdr:from>
    <xdr:to>
      <xdr:col>6</xdr:col>
      <xdr:colOff>485774</xdr:colOff>
      <xdr:row>14</xdr:row>
      <xdr:rowOff>97631</xdr:rowOff>
    </xdr:to>
    <xdr:pic>
      <xdr:nvPicPr>
        <xdr:cNvPr id="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4" y="2343150"/>
          <a:ext cx="333375" cy="29765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133350</xdr:colOff>
      <xdr:row>6</xdr:row>
      <xdr:rowOff>9525</xdr:rowOff>
    </xdr:from>
    <xdr:to>
      <xdr:col>6</xdr:col>
      <xdr:colOff>485775</xdr:colOff>
      <xdr:row>8</xdr:row>
      <xdr:rowOff>9525</xdr:rowOff>
    </xdr:to>
    <xdr:pic>
      <xdr:nvPicPr>
        <xdr:cNvPr id="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1590675"/>
          <a:ext cx="352425" cy="228600"/>
        </a:xfrm>
        <a:prstGeom prst="rect">
          <a:avLst/>
        </a:prstGeom>
        <a:noFill/>
        <a:ln w="1">
          <a:solidFill>
            <a:srgbClr val="80808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171450</xdr:colOff>
      <xdr:row>12</xdr:row>
      <xdr:rowOff>114301</xdr:rowOff>
    </xdr:from>
    <xdr:to>
      <xdr:col>10</xdr:col>
      <xdr:colOff>180444</xdr:colOff>
      <xdr:row>20</xdr:row>
      <xdr:rowOff>161037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72075" y="2276476"/>
          <a:ext cx="1990194" cy="1570736"/>
        </a:xfrm>
        <a:prstGeom prst="rect">
          <a:avLst/>
        </a:prstGeom>
      </xdr:spPr>
    </xdr:pic>
    <xdr:clientData/>
  </xdr:twoCellAnchor>
  <xdr:twoCellAnchor editAs="oneCell">
    <xdr:from>
      <xdr:col>7</xdr:col>
      <xdr:colOff>182700</xdr:colOff>
      <xdr:row>4</xdr:row>
      <xdr:rowOff>28576</xdr:rowOff>
    </xdr:from>
    <xdr:to>
      <xdr:col>9</xdr:col>
      <xdr:colOff>37920</xdr:colOff>
      <xdr:row>11</xdr:row>
      <xdr:rowOff>85726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83325" y="1285876"/>
          <a:ext cx="1150620" cy="1066800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 editAs="oneCell">
    <xdr:from>
      <xdr:col>3</xdr:col>
      <xdr:colOff>161925</xdr:colOff>
      <xdr:row>0</xdr:row>
      <xdr:rowOff>47625</xdr:rowOff>
    </xdr:from>
    <xdr:to>
      <xdr:col>8</xdr:col>
      <xdr:colOff>180975</xdr:colOff>
      <xdr:row>2</xdr:row>
      <xdr:rowOff>247650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47625"/>
          <a:ext cx="3371850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472440</xdr:colOff>
      <xdr:row>11</xdr:row>
      <xdr:rowOff>22860</xdr:rowOff>
    </xdr:from>
    <xdr:to>
      <xdr:col>10</xdr:col>
      <xdr:colOff>590550</xdr:colOff>
      <xdr:row>25</xdr:row>
      <xdr:rowOff>161925</xdr:rowOff>
    </xdr:to>
    <xdr:sp macro="" textlink="">
      <xdr:nvSpPr>
        <xdr:cNvPr id="43010" name="Text Box 2" descr="40%"/>
        <xdr:cNvSpPr txBox="1">
          <a:spLocks noChangeArrowheads="1"/>
        </xdr:cNvSpPr>
      </xdr:nvSpPr>
      <xdr:spPr bwMode="auto">
        <a:xfrm>
          <a:off x="4149090" y="1975485"/>
          <a:ext cx="2175510" cy="2586990"/>
        </a:xfrm>
        <a:prstGeom prst="rect">
          <a:avLst/>
        </a:prstGeom>
        <a:pattFill prst="pct40">
          <a:fgClr>
            <a:srgbClr val="FFFF99"/>
          </a:fgClr>
          <a:bgClr>
            <a:srgbClr val="FFFFFF"/>
          </a:bgClr>
        </a:pattFill>
        <a:ln w="9525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※単価は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固定のセル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を使用（C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を使用します($C$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 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を押すたびに＄の位置が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 変わります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列行固定→</a:t>
          </a:r>
          <a:endParaRPr lang="en-US" altLang="ja-JP" sz="10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行のみ固定→</a:t>
          </a:r>
          <a:endParaRPr lang="en-US" altLang="ja-JP" sz="10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列のみ固定→</a:t>
          </a:r>
          <a:endParaRPr lang="en-US" altLang="ja-JP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19049</xdr:colOff>
      <xdr:row>16</xdr:row>
      <xdr:rowOff>53340</xdr:rowOff>
    </xdr:from>
    <xdr:to>
      <xdr:col>8</xdr:col>
      <xdr:colOff>352424</xdr:colOff>
      <xdr:row>17</xdr:row>
      <xdr:rowOff>161925</xdr:rowOff>
    </xdr:to>
    <xdr:sp macro="" textlink="">
      <xdr:nvSpPr>
        <xdr:cNvPr id="43011" name="AutoShape 3"/>
        <xdr:cNvSpPr>
          <a:spLocks noChangeArrowheads="1"/>
        </xdr:cNvSpPr>
      </xdr:nvSpPr>
      <xdr:spPr bwMode="auto">
        <a:xfrm>
          <a:off x="4286249" y="2891790"/>
          <a:ext cx="333375" cy="2800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808080"/>
          </a:solidFill>
          <a:round/>
          <a:headEnd/>
          <a:tailEnd/>
        </a:ln>
        <a:effectLst>
          <a:outerShdw dist="63500" dir="19387806" algn="ctr" rotWithShape="0">
            <a:srgbClr val="808080">
              <a:alpha val="50000"/>
            </a:srgbClr>
          </a:outerShdw>
        </a:effectLst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Ｆ４</a:t>
          </a:r>
          <a:endParaRPr lang="ja-JP" altLang="en-US" sz="900"/>
        </a:p>
      </xdr:txBody>
    </xdr:sp>
    <xdr:clientData/>
  </xdr:twoCellAnchor>
  <xdr:twoCellAnchor>
    <xdr:from>
      <xdr:col>8</xdr:col>
      <xdr:colOff>257175</xdr:colOff>
      <xdr:row>13</xdr:row>
      <xdr:rowOff>28575</xdr:rowOff>
    </xdr:from>
    <xdr:to>
      <xdr:col>10</xdr:col>
      <xdr:colOff>114300</xdr:colOff>
      <xdr:row>15</xdr:row>
      <xdr:rowOff>142875</xdr:rowOff>
    </xdr:to>
    <xdr:grpSp>
      <xdr:nvGrpSpPr>
        <xdr:cNvPr id="43103" name="Group 4"/>
        <xdr:cNvGrpSpPr>
          <a:grpSpLocks/>
        </xdr:cNvGrpSpPr>
      </xdr:nvGrpSpPr>
      <xdr:grpSpPr bwMode="auto">
        <a:xfrm>
          <a:off x="4524375" y="2343150"/>
          <a:ext cx="1228725" cy="466725"/>
          <a:chOff x="581" y="392"/>
          <a:chExt cx="129" cy="50"/>
        </a:xfrm>
      </xdr:grpSpPr>
      <xdr:sp macro="" textlink="">
        <xdr:nvSpPr>
          <xdr:cNvPr id="43109" name="Line 5"/>
          <xdr:cNvSpPr>
            <a:spLocks noChangeShapeType="1"/>
          </xdr:cNvSpPr>
        </xdr:nvSpPr>
        <xdr:spPr bwMode="auto">
          <a:xfrm>
            <a:off x="594" y="392"/>
            <a:ext cx="95" cy="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014" name="Text Box 6"/>
          <xdr:cNvSpPr txBox="1">
            <a:spLocks noChangeArrowheads="1"/>
          </xdr:cNvSpPr>
        </xdr:nvSpPr>
        <xdr:spPr bwMode="auto">
          <a:xfrm>
            <a:off x="581" y="411"/>
            <a:ext cx="129" cy="31"/>
          </a:xfrm>
          <a:prstGeom prst="rect">
            <a:avLst/>
          </a:prstGeom>
          <a:solidFill>
            <a:srgbClr val="FFFFFF"/>
          </a:solidFill>
          <a:ln w="28575">
            <a:solidFill>
              <a:srgbClr val="FF0000"/>
            </a:solidFill>
            <a:miter lim="800000"/>
            <a:headEnd/>
            <a:tailEnd/>
          </a:ln>
        </xdr:spPr>
        <xdr:txBody>
          <a:bodyPr vertOverflow="clip" wrap="square" lIns="45720" tIns="27432" rIns="45720" bIns="0" anchor="t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絶対参照</a:t>
            </a:r>
            <a:endParaRPr lang="ja-JP" altLang="en-US" sz="1400"/>
          </a:p>
        </xdr:txBody>
      </xdr:sp>
      <xdr:sp macro="" textlink="">
        <xdr:nvSpPr>
          <xdr:cNvPr id="43111" name="Line 7"/>
          <xdr:cNvSpPr>
            <a:spLocks noChangeShapeType="1"/>
          </xdr:cNvSpPr>
        </xdr:nvSpPr>
        <xdr:spPr bwMode="auto">
          <a:xfrm>
            <a:off x="643" y="392"/>
            <a:ext cx="0" cy="20"/>
          </a:xfrm>
          <a:prstGeom prst="line">
            <a:avLst/>
          </a:prstGeom>
          <a:noFill/>
          <a:ln w="38100" cmpd="dbl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489584</xdr:colOff>
      <xdr:row>5</xdr:row>
      <xdr:rowOff>142875</xdr:rowOff>
    </xdr:from>
    <xdr:to>
      <xdr:col>10</xdr:col>
      <xdr:colOff>581025</xdr:colOff>
      <xdr:row>10</xdr:row>
      <xdr:rowOff>142875</xdr:rowOff>
    </xdr:to>
    <xdr:sp macro="" textlink="">
      <xdr:nvSpPr>
        <xdr:cNvPr id="43016" name="Text Box 8" descr="40%"/>
        <xdr:cNvSpPr txBox="1">
          <a:spLocks noChangeArrowheads="1"/>
        </xdr:cNvSpPr>
      </xdr:nvSpPr>
      <xdr:spPr bwMode="auto">
        <a:xfrm>
          <a:off x="4166234" y="1047750"/>
          <a:ext cx="2148841" cy="885825"/>
        </a:xfrm>
        <a:prstGeom prst="rect">
          <a:avLst/>
        </a:prstGeom>
        <a:pattFill prst="pct40">
          <a:fgClr>
            <a:srgbClr val="FFFF99"/>
          </a:fgClr>
          <a:bgClr>
            <a:srgbClr val="FFFFFF"/>
          </a:bgClr>
        </a:pattFill>
        <a:ln w="9525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※数量が変わると単価の位置も変わる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セルを使用（C1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→C1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→C1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318135</xdr:colOff>
      <xdr:row>8</xdr:row>
      <xdr:rowOff>102870</xdr:rowOff>
    </xdr:from>
    <xdr:to>
      <xdr:col>10</xdr:col>
      <xdr:colOff>167813</xdr:colOff>
      <xdr:row>10</xdr:row>
      <xdr:rowOff>61097</xdr:rowOff>
    </xdr:to>
    <xdr:sp macro="" textlink="">
      <xdr:nvSpPr>
        <xdr:cNvPr id="43017" name="Text Box 9"/>
        <xdr:cNvSpPr txBox="1">
          <a:spLocks noChangeArrowheads="1"/>
        </xdr:cNvSpPr>
      </xdr:nvSpPr>
      <xdr:spPr bwMode="auto">
        <a:xfrm>
          <a:off x="4585335" y="1522095"/>
          <a:ext cx="1221278" cy="329702"/>
        </a:xfrm>
        <a:prstGeom prst="rect">
          <a:avLst/>
        </a:prstGeom>
        <a:solidFill>
          <a:srgbClr val="FFFFFF"/>
        </a:solidFill>
        <a:ln w="2857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45720" tIns="22860" rIns="45720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相対参照</a:t>
          </a:r>
          <a:endParaRPr lang="ja-JP" altLang="en-US" b="0"/>
        </a:p>
      </xdr:txBody>
    </xdr:sp>
    <xdr:clientData/>
  </xdr:twoCellAnchor>
  <xdr:twoCellAnchor>
    <xdr:from>
      <xdr:col>8</xdr:col>
      <xdr:colOff>9525</xdr:colOff>
      <xdr:row>18</xdr:row>
      <xdr:rowOff>91440</xdr:rowOff>
    </xdr:from>
    <xdr:to>
      <xdr:col>8</xdr:col>
      <xdr:colOff>350742</xdr:colOff>
      <xdr:row>20</xdr:row>
      <xdr:rowOff>66675</xdr:rowOff>
    </xdr:to>
    <xdr:sp macro="" textlink="">
      <xdr:nvSpPr>
        <xdr:cNvPr id="43018" name="AutoShape 10"/>
        <xdr:cNvSpPr>
          <a:spLocks noChangeArrowheads="1"/>
        </xdr:cNvSpPr>
      </xdr:nvSpPr>
      <xdr:spPr bwMode="auto">
        <a:xfrm>
          <a:off x="4276725" y="3272790"/>
          <a:ext cx="341217" cy="3181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808080"/>
          </a:solidFill>
          <a:round/>
          <a:headEnd/>
          <a:tailEnd/>
        </a:ln>
        <a:effectLst>
          <a:outerShdw dist="63500" dir="19387806" algn="ctr" rotWithShape="0">
            <a:srgbClr val="808080">
              <a:alpha val="50000"/>
            </a:srgbClr>
          </a:outerShdw>
        </a:effectLst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Ｆ４</a:t>
          </a:r>
          <a:endParaRPr lang="ja-JP" altLang="en-US" sz="900"/>
        </a:p>
      </xdr:txBody>
    </xdr:sp>
    <xdr:clientData/>
  </xdr:twoCellAnchor>
  <xdr:twoCellAnchor>
    <xdr:from>
      <xdr:col>1</xdr:col>
      <xdr:colOff>209550</xdr:colOff>
      <xdr:row>0</xdr:row>
      <xdr:rowOff>342900</xdr:rowOff>
    </xdr:from>
    <xdr:to>
      <xdr:col>9</xdr:col>
      <xdr:colOff>200025</xdr:colOff>
      <xdr:row>0</xdr:row>
      <xdr:rowOff>342900</xdr:rowOff>
    </xdr:to>
    <xdr:sp macro="" textlink="">
      <xdr:nvSpPr>
        <xdr:cNvPr id="43107" name="Line 11"/>
        <xdr:cNvSpPr>
          <a:spLocks noChangeShapeType="1"/>
        </xdr:cNvSpPr>
      </xdr:nvSpPr>
      <xdr:spPr bwMode="auto">
        <a:xfrm flipV="1">
          <a:off x="295275" y="342900"/>
          <a:ext cx="4714875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85725</xdr:colOff>
      <xdr:row>5</xdr:row>
      <xdr:rowOff>152400</xdr:rowOff>
    </xdr:from>
    <xdr:to>
      <xdr:col>7</xdr:col>
      <xdr:colOff>409575</xdr:colOff>
      <xdr:row>15</xdr:row>
      <xdr:rowOff>133350</xdr:rowOff>
    </xdr:to>
    <xdr:sp macro="" textlink="">
      <xdr:nvSpPr>
        <xdr:cNvPr id="2" name="正方形/長方形 1"/>
        <xdr:cNvSpPr/>
      </xdr:nvSpPr>
      <xdr:spPr>
        <a:xfrm>
          <a:off x="85725" y="1057275"/>
          <a:ext cx="3838575" cy="1781175"/>
        </a:xfrm>
        <a:prstGeom prst="rect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16</xdr:row>
      <xdr:rowOff>19050</xdr:rowOff>
    </xdr:from>
    <xdr:to>
      <xdr:col>7</xdr:col>
      <xdr:colOff>419100</xdr:colOff>
      <xdr:row>30</xdr:row>
      <xdr:rowOff>114300</xdr:rowOff>
    </xdr:to>
    <xdr:sp macro="" textlink="">
      <xdr:nvSpPr>
        <xdr:cNvPr id="14" name="正方形/長方形 13"/>
        <xdr:cNvSpPr/>
      </xdr:nvSpPr>
      <xdr:spPr>
        <a:xfrm>
          <a:off x="95250" y="2895600"/>
          <a:ext cx="3838575" cy="2543175"/>
        </a:xfrm>
        <a:prstGeom prst="rect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</xdr:colOff>
      <xdr:row>15</xdr:row>
      <xdr:rowOff>0</xdr:rowOff>
    </xdr:from>
    <xdr:to>
      <xdr:col>15</xdr:col>
      <xdr:colOff>0</xdr:colOff>
      <xdr:row>17</xdr:row>
      <xdr:rowOff>28575</xdr:rowOff>
    </xdr:to>
    <xdr:cxnSp macro="">
      <xdr:nvCxnSpPr>
        <xdr:cNvPr id="4" name="直線コネクタ 3"/>
        <xdr:cNvCxnSpPr/>
      </xdr:nvCxnSpPr>
      <xdr:spPr>
        <a:xfrm>
          <a:off x="7229475" y="3009900"/>
          <a:ext cx="514350" cy="371475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0</xdr:row>
      <xdr:rowOff>66675</xdr:rowOff>
    </xdr:from>
    <xdr:to>
      <xdr:col>12</xdr:col>
      <xdr:colOff>9525</xdr:colOff>
      <xdr:row>31</xdr:row>
      <xdr:rowOff>142875</xdr:rowOff>
    </xdr:to>
    <xdr:cxnSp macro="">
      <xdr:nvCxnSpPr>
        <xdr:cNvPr id="5" name="直線コネクタ 4"/>
        <xdr:cNvCxnSpPr/>
      </xdr:nvCxnSpPr>
      <xdr:spPr>
        <a:xfrm flipH="1">
          <a:off x="6667500" y="66675"/>
          <a:ext cx="19050" cy="5619750"/>
        </a:xfrm>
        <a:prstGeom prst="line">
          <a:avLst/>
        </a:prstGeom>
        <a:ln w="127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676275</xdr:colOff>
      <xdr:row>21</xdr:row>
      <xdr:rowOff>19050</xdr:rowOff>
    </xdr:from>
    <xdr:to>
      <xdr:col>10</xdr:col>
      <xdr:colOff>495300</xdr:colOff>
      <xdr:row>25</xdr:row>
      <xdr:rowOff>9525</xdr:rowOff>
    </xdr:to>
    <xdr:pic>
      <xdr:nvPicPr>
        <xdr:cNvPr id="20" name="図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3714750"/>
          <a:ext cx="11906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9525</xdr:colOff>
      <xdr:row>24</xdr:row>
      <xdr:rowOff>0</xdr:rowOff>
    </xdr:from>
    <xdr:to>
      <xdr:col>15</xdr:col>
      <xdr:colOff>0</xdr:colOff>
      <xdr:row>26</xdr:row>
      <xdr:rowOff>28575</xdr:rowOff>
    </xdr:to>
    <xdr:cxnSp macro="">
      <xdr:nvCxnSpPr>
        <xdr:cNvPr id="17" name="直線コネクタ 16"/>
        <xdr:cNvCxnSpPr/>
      </xdr:nvCxnSpPr>
      <xdr:spPr>
        <a:xfrm>
          <a:off x="7391400" y="3009900"/>
          <a:ext cx="514350" cy="371475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47626</xdr:colOff>
      <xdr:row>23</xdr:row>
      <xdr:rowOff>66675</xdr:rowOff>
    </xdr:from>
    <xdr:to>
      <xdr:col>18</xdr:col>
      <xdr:colOff>171451</xdr:colOff>
      <xdr:row>32</xdr:row>
      <xdr:rowOff>76200</xdr:rowOff>
    </xdr:to>
    <xdr:sp macro="" textlink="">
      <xdr:nvSpPr>
        <xdr:cNvPr id="18" name="正方形/長方形 17"/>
        <xdr:cNvSpPr/>
      </xdr:nvSpPr>
      <xdr:spPr>
        <a:xfrm>
          <a:off x="6324601" y="4105275"/>
          <a:ext cx="2914650" cy="16859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66675</xdr:colOff>
      <xdr:row>26</xdr:row>
      <xdr:rowOff>38102</xdr:rowOff>
    </xdr:from>
    <xdr:to>
      <xdr:col>19</xdr:col>
      <xdr:colOff>114301</xdr:colOff>
      <xdr:row>28</xdr:row>
      <xdr:rowOff>104776</xdr:rowOff>
    </xdr:to>
    <xdr:sp macro="" textlink="">
      <xdr:nvSpPr>
        <xdr:cNvPr id="19" name="テキスト ボックス 18"/>
        <xdr:cNvSpPr txBox="1"/>
      </xdr:nvSpPr>
      <xdr:spPr>
        <a:xfrm>
          <a:off x="9782175" y="4629152"/>
          <a:ext cx="285751" cy="447674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 anchorCtr="0"/>
        <a:lstStyle/>
        <a:p>
          <a:r>
            <a:rPr kumimoji="1" lang="ja-JP" altLang="en-US" sz="1050" b="1">
              <a:solidFill>
                <a:srgbClr val="FF0000"/>
              </a:solidFill>
            </a:rPr>
            <a:t>答え</a:t>
          </a:r>
        </a:p>
      </xdr:txBody>
    </xdr:sp>
    <xdr:clientData/>
  </xdr:twoCellAnchor>
  <xdr:twoCellAnchor>
    <xdr:from>
      <xdr:col>6</xdr:col>
      <xdr:colOff>466725</xdr:colOff>
      <xdr:row>22</xdr:row>
      <xdr:rowOff>66675</xdr:rowOff>
    </xdr:from>
    <xdr:to>
      <xdr:col>6</xdr:col>
      <xdr:colOff>466725</xdr:colOff>
      <xdr:row>24</xdr:row>
      <xdr:rowOff>0</xdr:rowOff>
    </xdr:to>
    <xdr:cxnSp macro="">
      <xdr:nvCxnSpPr>
        <xdr:cNvPr id="22" name="直線矢印コネクタ 21"/>
        <xdr:cNvCxnSpPr/>
      </xdr:nvCxnSpPr>
      <xdr:spPr>
        <a:xfrm>
          <a:off x="3162300" y="3933825"/>
          <a:ext cx="0" cy="276225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390525</xdr:colOff>
      <xdr:row>21</xdr:row>
      <xdr:rowOff>76200</xdr:rowOff>
    </xdr:from>
    <xdr:to>
      <xdr:col>7</xdr:col>
      <xdr:colOff>152399</xdr:colOff>
      <xdr:row>22</xdr:row>
      <xdr:rowOff>133350</xdr:rowOff>
    </xdr:to>
    <xdr:sp macro="" textlink="">
      <xdr:nvSpPr>
        <xdr:cNvPr id="23" name="テキスト ボックス 22"/>
        <xdr:cNvSpPr txBox="1"/>
      </xdr:nvSpPr>
      <xdr:spPr>
        <a:xfrm>
          <a:off x="2590800" y="3771900"/>
          <a:ext cx="1142999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>
              <a:solidFill>
                <a:srgbClr val="FF0000"/>
              </a:solidFill>
            </a:rPr>
            <a:t>絶対参照（単価）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14</xdr:row>
      <xdr:rowOff>142876</xdr:rowOff>
    </xdr:from>
    <xdr:to>
      <xdr:col>7</xdr:col>
      <xdr:colOff>571500</xdr:colOff>
      <xdr:row>24</xdr:row>
      <xdr:rowOff>162183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3105151"/>
          <a:ext cx="5048250" cy="2114807"/>
        </a:xfrm>
        <a:prstGeom prst="rect">
          <a:avLst/>
        </a:prstGeom>
      </xdr:spPr>
    </xdr:pic>
    <xdr:clientData/>
  </xdr:twoCellAnchor>
  <xdr:twoCellAnchor>
    <xdr:from>
      <xdr:col>2</xdr:col>
      <xdr:colOff>676275</xdr:colOff>
      <xdr:row>5</xdr:row>
      <xdr:rowOff>194310</xdr:rowOff>
    </xdr:from>
    <xdr:to>
      <xdr:col>4</xdr:col>
      <xdr:colOff>476251</xdr:colOff>
      <xdr:row>6</xdr:row>
      <xdr:rowOff>135255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1590675" y="1280160"/>
          <a:ext cx="1104901" cy="198120"/>
        </a:xfrm>
        <a:prstGeom prst="wedgeRectCallout">
          <a:avLst>
            <a:gd name="adj1" fmla="val 44271"/>
            <a:gd name="adj2" fmla="val -13826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この範囲内で</a:t>
          </a:r>
          <a:endParaRPr lang="ja-JP" altLang="en-US"/>
        </a:p>
      </xdr:txBody>
    </xdr:sp>
    <xdr:clientData/>
  </xdr:twoCellAnchor>
  <xdr:twoCellAnchor>
    <xdr:from>
      <xdr:col>0</xdr:col>
      <xdr:colOff>200024</xdr:colOff>
      <xdr:row>3</xdr:row>
      <xdr:rowOff>247649</xdr:rowOff>
    </xdr:from>
    <xdr:to>
      <xdr:col>7</xdr:col>
      <xdr:colOff>581025</xdr:colOff>
      <xdr:row>13</xdr:row>
      <xdr:rowOff>161925</xdr:rowOff>
    </xdr:to>
    <xdr:sp macro="" textlink="">
      <xdr:nvSpPr>
        <xdr:cNvPr id="3" name="Rectangle 9"/>
        <xdr:cNvSpPr>
          <a:spLocks noChangeArrowheads="1"/>
        </xdr:cNvSpPr>
      </xdr:nvSpPr>
      <xdr:spPr bwMode="auto">
        <a:xfrm>
          <a:off x="200024" y="790574"/>
          <a:ext cx="5048251" cy="2124076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1</xdr:row>
      <xdr:rowOff>66675</xdr:rowOff>
    </xdr:from>
    <xdr:to>
      <xdr:col>7</xdr:col>
      <xdr:colOff>647700</xdr:colOff>
      <xdr:row>1</xdr:row>
      <xdr:rowOff>66675</xdr:rowOff>
    </xdr:to>
    <xdr:sp macro="" textlink="">
      <xdr:nvSpPr>
        <xdr:cNvPr id="4" name="Line 17"/>
        <xdr:cNvSpPr>
          <a:spLocks noChangeShapeType="1"/>
        </xdr:cNvSpPr>
      </xdr:nvSpPr>
      <xdr:spPr bwMode="auto">
        <a:xfrm flipV="1">
          <a:off x="152400" y="304800"/>
          <a:ext cx="5162550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5</xdr:row>
      <xdr:rowOff>203835</xdr:rowOff>
    </xdr:from>
    <xdr:to>
      <xdr:col>7</xdr:col>
      <xdr:colOff>371475</xdr:colOff>
      <xdr:row>6</xdr:row>
      <xdr:rowOff>144780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3133725" y="1289685"/>
          <a:ext cx="1905000" cy="198120"/>
        </a:xfrm>
        <a:prstGeom prst="wedgeRectCallout">
          <a:avLst>
            <a:gd name="adj1" fmla="val -44522"/>
            <a:gd name="adj2" fmla="val -14573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この条件に当てはまる件数</a:t>
          </a:r>
          <a:endParaRPr lang="ja-JP" altLang="en-US"/>
        </a:p>
      </xdr:txBody>
    </xdr:sp>
    <xdr:clientData/>
  </xdr:twoCellAnchor>
  <xdr:twoCellAnchor>
    <xdr:from>
      <xdr:col>2</xdr:col>
      <xdr:colOff>57151</xdr:colOff>
      <xdr:row>16</xdr:row>
      <xdr:rowOff>50015</xdr:rowOff>
    </xdr:from>
    <xdr:to>
      <xdr:col>4</xdr:col>
      <xdr:colOff>1066800</xdr:colOff>
      <xdr:row>18</xdr:row>
      <xdr:rowOff>104775</xdr:rowOff>
    </xdr:to>
    <xdr:sp macro="" textlink="">
      <xdr:nvSpPr>
        <xdr:cNvPr id="10" name="Oval 10"/>
        <xdr:cNvSpPr>
          <a:spLocks noChangeArrowheads="1"/>
        </xdr:cNvSpPr>
      </xdr:nvSpPr>
      <xdr:spPr bwMode="auto">
        <a:xfrm>
          <a:off x="971551" y="3431390"/>
          <a:ext cx="2314574" cy="473860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123825</xdr:colOff>
      <xdr:row>18</xdr:row>
      <xdr:rowOff>19051</xdr:rowOff>
    </xdr:from>
    <xdr:to>
      <xdr:col>12</xdr:col>
      <xdr:colOff>504825</xdr:colOff>
      <xdr:row>22</xdr:row>
      <xdr:rowOff>57151</xdr:rowOff>
    </xdr:to>
    <xdr:sp macro="" textlink="">
      <xdr:nvSpPr>
        <xdr:cNvPr id="8" name="正方形/長方形 7"/>
        <xdr:cNvSpPr/>
      </xdr:nvSpPr>
      <xdr:spPr>
        <a:xfrm>
          <a:off x="7381875" y="3819526"/>
          <a:ext cx="381000" cy="8763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152400</xdr:colOff>
      <xdr:row>18</xdr:row>
      <xdr:rowOff>28576</xdr:rowOff>
    </xdr:from>
    <xdr:to>
      <xdr:col>15</xdr:col>
      <xdr:colOff>523876</xdr:colOff>
      <xdr:row>22</xdr:row>
      <xdr:rowOff>66676</xdr:rowOff>
    </xdr:to>
    <xdr:sp macro="" textlink="">
      <xdr:nvSpPr>
        <xdr:cNvPr id="9" name="正方形/長方形 8"/>
        <xdr:cNvSpPr/>
      </xdr:nvSpPr>
      <xdr:spPr>
        <a:xfrm>
          <a:off x="9391650" y="3829051"/>
          <a:ext cx="371476" cy="8763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11</xdr:col>
      <xdr:colOff>514350</xdr:colOff>
      <xdr:row>30</xdr:row>
      <xdr:rowOff>114300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685800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5</xdr:col>
      <xdr:colOff>323850</xdr:colOff>
      <xdr:row>7</xdr:row>
      <xdr:rowOff>152401</xdr:rowOff>
    </xdr:from>
    <xdr:to>
      <xdr:col>7</xdr:col>
      <xdr:colOff>657225</xdr:colOff>
      <xdr:row>13</xdr:row>
      <xdr:rowOff>47625</xdr:rowOff>
    </xdr:to>
    <xdr:grpSp>
      <xdr:nvGrpSpPr>
        <xdr:cNvPr id="15" name="グループ化 14"/>
        <xdr:cNvGrpSpPr/>
      </xdr:nvGrpSpPr>
      <xdr:grpSpPr>
        <a:xfrm>
          <a:off x="3619500" y="1647826"/>
          <a:ext cx="1704975" cy="1152524"/>
          <a:chOff x="5972175" y="5429250"/>
          <a:chExt cx="1914525" cy="1323975"/>
        </a:xfrm>
      </xdr:grpSpPr>
      <xdr:sp macro="" textlink="">
        <xdr:nvSpPr>
          <xdr:cNvPr id="16" name="正方形/長方形 15"/>
          <xdr:cNvSpPr/>
        </xdr:nvSpPr>
        <xdr:spPr>
          <a:xfrm>
            <a:off x="5972175" y="5429250"/>
            <a:ext cx="1914525" cy="1323975"/>
          </a:xfrm>
          <a:prstGeom prst="rect">
            <a:avLst/>
          </a:prstGeom>
          <a:solidFill>
            <a:schemeClr val="bg1"/>
          </a:solidFill>
          <a:ln w="9525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7" name="図 1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7812" b="14200"/>
          <a:stretch/>
        </xdr:blipFill>
        <xdr:spPr bwMode="auto">
          <a:xfrm>
            <a:off x="6076950" y="5734050"/>
            <a:ext cx="17240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図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5207"/>
          <a:stretch/>
        </xdr:blipFill>
        <xdr:spPr bwMode="auto">
          <a:xfrm>
            <a:off x="6076950" y="5505450"/>
            <a:ext cx="1724025" cy="2381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11</xdr:row>
      <xdr:rowOff>57151</xdr:rowOff>
    </xdr:from>
    <xdr:to>
      <xdr:col>7</xdr:col>
      <xdr:colOff>306454</xdr:colOff>
      <xdr:row>22</xdr:row>
      <xdr:rowOff>152401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495551"/>
          <a:ext cx="4630804" cy="2400300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5</xdr:row>
      <xdr:rowOff>194309</xdr:rowOff>
    </xdr:from>
    <xdr:to>
      <xdr:col>4</xdr:col>
      <xdr:colOff>514351</xdr:colOff>
      <xdr:row>6</xdr:row>
      <xdr:rowOff>152399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600075" y="1308734"/>
          <a:ext cx="2133601" cy="291465"/>
        </a:xfrm>
        <a:prstGeom prst="wedgeRectCallout">
          <a:avLst>
            <a:gd name="adj1" fmla="val 44271"/>
            <a:gd name="adj2" fmla="val -11539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範囲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内で条件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に当てはまる数</a:t>
          </a:r>
          <a:endParaRPr lang="ja-JP" altLang="en-US"/>
        </a:p>
      </xdr:txBody>
    </xdr:sp>
    <xdr:clientData/>
  </xdr:twoCellAnchor>
  <xdr:twoCellAnchor>
    <xdr:from>
      <xdr:col>0</xdr:col>
      <xdr:colOff>200024</xdr:colOff>
      <xdr:row>3</xdr:row>
      <xdr:rowOff>247649</xdr:rowOff>
    </xdr:from>
    <xdr:to>
      <xdr:col>7</xdr:col>
      <xdr:colOff>876299</xdr:colOff>
      <xdr:row>10</xdr:row>
      <xdr:rowOff>104775</xdr:rowOff>
    </xdr:to>
    <xdr:sp macro="" textlink="">
      <xdr:nvSpPr>
        <xdr:cNvPr id="6" name="Rectangle 9"/>
        <xdr:cNvSpPr>
          <a:spLocks noChangeArrowheads="1"/>
        </xdr:cNvSpPr>
      </xdr:nvSpPr>
      <xdr:spPr bwMode="auto">
        <a:xfrm>
          <a:off x="200024" y="790574"/>
          <a:ext cx="5343525" cy="1543051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1</xdr:row>
      <xdr:rowOff>66675</xdr:rowOff>
    </xdr:from>
    <xdr:to>
      <xdr:col>7</xdr:col>
      <xdr:colOff>895350</xdr:colOff>
      <xdr:row>1</xdr:row>
      <xdr:rowOff>66675</xdr:rowOff>
    </xdr:to>
    <xdr:sp macro="" textlink="">
      <xdr:nvSpPr>
        <xdr:cNvPr id="7" name="Line 17"/>
        <xdr:cNvSpPr>
          <a:spLocks noChangeShapeType="1"/>
        </xdr:cNvSpPr>
      </xdr:nvSpPr>
      <xdr:spPr bwMode="auto">
        <a:xfrm flipV="1">
          <a:off x="152400" y="304800"/>
          <a:ext cx="5410200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1019176</xdr:colOff>
      <xdr:row>5</xdr:row>
      <xdr:rowOff>190500</xdr:rowOff>
    </xdr:from>
    <xdr:to>
      <xdr:col>7</xdr:col>
      <xdr:colOff>609601</xdr:colOff>
      <xdr:row>6</xdr:row>
      <xdr:rowOff>125730</xdr:rowOff>
    </xdr:to>
    <xdr:sp macro="" textlink="">
      <xdr:nvSpPr>
        <xdr:cNvPr id="17" name="AutoShape 4"/>
        <xdr:cNvSpPr>
          <a:spLocks noChangeArrowheads="1"/>
        </xdr:cNvSpPr>
      </xdr:nvSpPr>
      <xdr:spPr bwMode="auto">
        <a:xfrm>
          <a:off x="3143251" y="1304925"/>
          <a:ext cx="2038350" cy="268605"/>
        </a:xfrm>
        <a:prstGeom prst="wedgeRectCallout">
          <a:avLst>
            <a:gd name="adj1" fmla="val -6797"/>
            <a:gd name="adj2" fmla="val -1403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範囲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で条件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に当てはまる数</a:t>
          </a:r>
          <a:endParaRPr lang="ja-JP" altLang="en-US"/>
        </a:p>
      </xdr:txBody>
    </xdr:sp>
    <xdr:clientData/>
  </xdr:twoCellAnchor>
  <xdr:twoCellAnchor>
    <xdr:from>
      <xdr:col>4</xdr:col>
      <xdr:colOff>561974</xdr:colOff>
      <xdr:row>5</xdr:row>
      <xdr:rowOff>209550</xdr:rowOff>
    </xdr:from>
    <xdr:to>
      <xdr:col>5</xdr:col>
      <xdr:colOff>47624</xdr:colOff>
      <xdr:row>7</xdr:row>
      <xdr:rowOff>28575</xdr:rowOff>
    </xdr:to>
    <xdr:sp macro="" textlink="">
      <xdr:nvSpPr>
        <xdr:cNvPr id="18" name="テキスト ボックス 17"/>
        <xdr:cNvSpPr txBox="1"/>
      </xdr:nvSpPr>
      <xdr:spPr>
        <a:xfrm>
          <a:off x="2781299" y="1323975"/>
          <a:ext cx="5619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rgbClr val="FF0000"/>
              </a:solidFill>
            </a:rPr>
            <a:t>AND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171450</xdr:colOff>
      <xdr:row>19</xdr:row>
      <xdr:rowOff>9525</xdr:rowOff>
    </xdr:from>
    <xdr:to>
      <xdr:col>12</xdr:col>
      <xdr:colOff>495300</xdr:colOff>
      <xdr:row>23</xdr:row>
      <xdr:rowOff>47625</xdr:rowOff>
    </xdr:to>
    <xdr:sp macro="" textlink="">
      <xdr:nvSpPr>
        <xdr:cNvPr id="15" name="正方形/長方形 14"/>
        <xdr:cNvSpPr/>
      </xdr:nvSpPr>
      <xdr:spPr>
        <a:xfrm>
          <a:off x="7372350" y="4124325"/>
          <a:ext cx="323850" cy="8763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161925</xdr:colOff>
      <xdr:row>19</xdr:row>
      <xdr:rowOff>0</xdr:rowOff>
    </xdr:from>
    <xdr:to>
      <xdr:col>15</xdr:col>
      <xdr:colOff>504825</xdr:colOff>
      <xdr:row>23</xdr:row>
      <xdr:rowOff>38100</xdr:rowOff>
    </xdr:to>
    <xdr:sp macro="" textlink="">
      <xdr:nvSpPr>
        <xdr:cNvPr id="19" name="正方形/長方形 18"/>
        <xdr:cNvSpPr/>
      </xdr:nvSpPr>
      <xdr:spPr>
        <a:xfrm>
          <a:off x="9315450" y="4114800"/>
          <a:ext cx="342900" cy="8763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428624</xdr:colOff>
      <xdr:row>12</xdr:row>
      <xdr:rowOff>180975</xdr:rowOff>
    </xdr:from>
    <xdr:to>
      <xdr:col>4</xdr:col>
      <xdr:colOff>761999</xdr:colOff>
      <xdr:row>16</xdr:row>
      <xdr:rowOff>47625</xdr:rowOff>
    </xdr:to>
    <xdr:sp macro="" textlink="">
      <xdr:nvSpPr>
        <xdr:cNvPr id="23" name="Oval 10"/>
        <xdr:cNvSpPr>
          <a:spLocks noChangeArrowheads="1"/>
        </xdr:cNvSpPr>
      </xdr:nvSpPr>
      <xdr:spPr bwMode="auto">
        <a:xfrm>
          <a:off x="552449" y="2828925"/>
          <a:ext cx="2333625" cy="704850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8</xdr:row>
      <xdr:rowOff>95250</xdr:rowOff>
    </xdr:from>
    <xdr:to>
      <xdr:col>8</xdr:col>
      <xdr:colOff>422190</xdr:colOff>
      <xdr:row>20</xdr:row>
      <xdr:rowOff>76200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1" y="1924050"/>
          <a:ext cx="4908464" cy="2495550"/>
        </a:xfrm>
        <a:prstGeom prst="rect">
          <a:avLst/>
        </a:prstGeom>
      </xdr:spPr>
    </xdr:pic>
    <xdr:clientData/>
  </xdr:twoCellAnchor>
  <xdr:twoCellAnchor>
    <xdr:from>
      <xdr:col>2</xdr:col>
      <xdr:colOff>380999</xdr:colOff>
      <xdr:row>10</xdr:row>
      <xdr:rowOff>47625</xdr:rowOff>
    </xdr:from>
    <xdr:to>
      <xdr:col>5</xdr:col>
      <xdr:colOff>485775</xdr:colOff>
      <xdr:row>13</xdr:row>
      <xdr:rowOff>142875</xdr:rowOff>
    </xdr:to>
    <xdr:sp macro="" textlink="">
      <xdr:nvSpPr>
        <xdr:cNvPr id="11" name="Oval 10"/>
        <xdr:cNvSpPr>
          <a:spLocks noChangeArrowheads="1"/>
        </xdr:cNvSpPr>
      </xdr:nvSpPr>
      <xdr:spPr bwMode="auto">
        <a:xfrm>
          <a:off x="838199" y="2295525"/>
          <a:ext cx="2276476" cy="723900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257177</xdr:colOff>
      <xdr:row>0</xdr:row>
      <xdr:rowOff>114300</xdr:rowOff>
    </xdr:from>
    <xdr:to>
      <xdr:col>9</xdr:col>
      <xdr:colOff>257177</xdr:colOff>
      <xdr:row>25</xdr:row>
      <xdr:rowOff>142875</xdr:rowOff>
    </xdr:to>
    <xdr:cxnSp macro="">
      <xdr:nvCxnSpPr>
        <xdr:cNvPr id="12" name="直線コネクタ 11"/>
        <xdr:cNvCxnSpPr>
          <a:cxnSpLocks noChangeShapeType="1"/>
        </xdr:cNvCxnSpPr>
      </xdr:nvCxnSpPr>
      <xdr:spPr bwMode="auto">
        <a:xfrm>
          <a:off x="5362577" y="114300"/>
          <a:ext cx="0" cy="5229225"/>
        </a:xfrm>
        <a:prstGeom prst="line">
          <a:avLst/>
        </a:prstGeom>
        <a:noFill/>
        <a:ln w="28575">
          <a:solidFill>
            <a:schemeClr val="bg1">
              <a:lumMod val="50000"/>
            </a:schemeClr>
          </a:solidFill>
          <a:prstDash val="sysDot"/>
          <a:round/>
          <a:headEnd/>
          <a:tailEnd/>
        </a:ln>
      </xdr:spPr>
    </xdr:cxnSp>
    <xdr:clientData/>
  </xdr:twoCellAnchor>
  <xdr:twoCellAnchor>
    <xdr:from>
      <xdr:col>0</xdr:col>
      <xdr:colOff>85725</xdr:colOff>
      <xdr:row>1</xdr:row>
      <xdr:rowOff>28575</xdr:rowOff>
    </xdr:from>
    <xdr:to>
      <xdr:col>9</xdr:col>
      <xdr:colOff>161925</xdr:colOff>
      <xdr:row>1</xdr:row>
      <xdr:rowOff>28575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 flipV="1">
          <a:off x="85725" y="352425"/>
          <a:ext cx="5181600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3</xdr:row>
      <xdr:rowOff>95250</xdr:rowOff>
    </xdr:from>
    <xdr:to>
      <xdr:col>8</xdr:col>
      <xdr:colOff>438150</xdr:colOff>
      <xdr:row>7</xdr:row>
      <xdr:rowOff>228600</xdr:rowOff>
    </xdr:to>
    <xdr:sp macro="" textlink="">
      <xdr:nvSpPr>
        <xdr:cNvPr id="14" name="Rectangle 1"/>
        <xdr:cNvSpPr>
          <a:spLocks noChangeArrowheads="1"/>
        </xdr:cNvSpPr>
      </xdr:nvSpPr>
      <xdr:spPr bwMode="auto">
        <a:xfrm>
          <a:off x="133350" y="952500"/>
          <a:ext cx="4905375" cy="100965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6</xdr:row>
      <xdr:rowOff>19050</xdr:rowOff>
    </xdr:from>
    <xdr:to>
      <xdr:col>3</xdr:col>
      <xdr:colOff>76200</xdr:colOff>
      <xdr:row>7</xdr:row>
      <xdr:rowOff>62865</xdr:rowOff>
    </xdr:to>
    <xdr:sp macro="" textlink="">
      <xdr:nvSpPr>
        <xdr:cNvPr id="15" name="AutoShape 4"/>
        <xdr:cNvSpPr>
          <a:spLocks noChangeArrowheads="1"/>
        </xdr:cNvSpPr>
      </xdr:nvSpPr>
      <xdr:spPr bwMode="auto">
        <a:xfrm>
          <a:off x="571500" y="1428750"/>
          <a:ext cx="904875" cy="253365"/>
        </a:xfrm>
        <a:prstGeom prst="wedgeRectCallout">
          <a:avLst>
            <a:gd name="adj1" fmla="val 67974"/>
            <a:gd name="adj2" fmla="val -12873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検索する値</a:t>
          </a:r>
          <a:endParaRPr lang="ja-JP" altLang="en-US"/>
        </a:p>
      </xdr:txBody>
    </xdr:sp>
    <xdr:clientData/>
  </xdr:twoCellAnchor>
  <xdr:twoCellAnchor>
    <xdr:from>
      <xdr:col>3</xdr:col>
      <xdr:colOff>295275</xdr:colOff>
      <xdr:row>6</xdr:row>
      <xdr:rowOff>38100</xdr:rowOff>
    </xdr:from>
    <xdr:to>
      <xdr:col>4</xdr:col>
      <xdr:colOff>371475</xdr:colOff>
      <xdr:row>7</xdr:row>
      <xdr:rowOff>81915</xdr:rowOff>
    </xdr:to>
    <xdr:sp macro="" textlink="">
      <xdr:nvSpPr>
        <xdr:cNvPr id="16" name="AutoShape 4"/>
        <xdr:cNvSpPr>
          <a:spLocks noChangeArrowheads="1"/>
        </xdr:cNvSpPr>
      </xdr:nvSpPr>
      <xdr:spPr bwMode="auto">
        <a:xfrm>
          <a:off x="1695450" y="1447800"/>
          <a:ext cx="904875" cy="253365"/>
        </a:xfrm>
        <a:prstGeom prst="wedgeRectCallout">
          <a:avLst>
            <a:gd name="adj1" fmla="val 41659"/>
            <a:gd name="adj2" fmla="val -13535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/>
            <a:t>一覧表の範囲</a:t>
          </a:r>
        </a:p>
      </xdr:txBody>
    </xdr:sp>
    <xdr:clientData/>
  </xdr:twoCellAnchor>
  <xdr:twoCellAnchor>
    <xdr:from>
      <xdr:col>5</xdr:col>
      <xdr:colOff>247650</xdr:colOff>
      <xdr:row>6</xdr:row>
      <xdr:rowOff>28575</xdr:rowOff>
    </xdr:from>
    <xdr:to>
      <xdr:col>6</xdr:col>
      <xdr:colOff>647700</xdr:colOff>
      <xdr:row>7</xdr:row>
      <xdr:rowOff>72390</xdr:rowOff>
    </xdr:to>
    <xdr:sp macro="" textlink="">
      <xdr:nvSpPr>
        <xdr:cNvPr id="17" name="AutoShape 4"/>
        <xdr:cNvSpPr>
          <a:spLocks noChangeArrowheads="1"/>
        </xdr:cNvSpPr>
      </xdr:nvSpPr>
      <xdr:spPr bwMode="auto">
        <a:xfrm>
          <a:off x="2876550" y="1438275"/>
          <a:ext cx="904875" cy="253365"/>
        </a:xfrm>
        <a:prstGeom prst="wedgeRectCallout">
          <a:avLst>
            <a:gd name="adj1" fmla="val -38342"/>
            <a:gd name="adj2" fmla="val -13440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/>
            <a:t>表の何列目か</a:t>
          </a:r>
        </a:p>
      </xdr:txBody>
    </xdr:sp>
    <xdr:clientData/>
  </xdr:twoCellAnchor>
  <xdr:twoCellAnchor>
    <xdr:from>
      <xdr:col>6</xdr:col>
      <xdr:colOff>876300</xdr:colOff>
      <xdr:row>6</xdr:row>
      <xdr:rowOff>9525</xdr:rowOff>
    </xdr:from>
    <xdr:to>
      <xdr:col>8</xdr:col>
      <xdr:colOff>314325</xdr:colOff>
      <xdr:row>7</xdr:row>
      <xdr:rowOff>53340</xdr:rowOff>
    </xdr:to>
    <xdr:sp macro="" textlink="">
      <xdr:nvSpPr>
        <xdr:cNvPr id="18" name="AutoShape 4"/>
        <xdr:cNvSpPr>
          <a:spLocks noChangeArrowheads="1"/>
        </xdr:cNvSpPr>
      </xdr:nvSpPr>
      <xdr:spPr bwMode="auto">
        <a:xfrm>
          <a:off x="4010025" y="1419225"/>
          <a:ext cx="904875" cy="253365"/>
        </a:xfrm>
        <a:prstGeom prst="wedgeRectCallout">
          <a:avLst>
            <a:gd name="adj1" fmla="val -62552"/>
            <a:gd name="adj2" fmla="val -13440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/>
            <a:t>検索の型</a:t>
          </a:r>
        </a:p>
      </xdr:txBody>
    </xdr:sp>
    <xdr:clientData/>
  </xdr:twoCellAnchor>
  <xdr:twoCellAnchor>
    <xdr:from>
      <xdr:col>6</xdr:col>
      <xdr:colOff>581024</xdr:colOff>
      <xdr:row>7</xdr:row>
      <xdr:rowOff>123826</xdr:rowOff>
    </xdr:from>
    <xdr:to>
      <xdr:col>9</xdr:col>
      <xdr:colOff>161925</xdr:colOff>
      <xdr:row>10</xdr:row>
      <xdr:rowOff>114300</xdr:rowOff>
    </xdr:to>
    <xdr:sp macro="" textlink="">
      <xdr:nvSpPr>
        <xdr:cNvPr id="10" name="角丸四角形 9"/>
        <xdr:cNvSpPr/>
      </xdr:nvSpPr>
      <xdr:spPr>
        <a:xfrm>
          <a:off x="3714749" y="1743076"/>
          <a:ext cx="1552576" cy="619124"/>
        </a:xfrm>
        <a:prstGeom prst="roundRect">
          <a:avLst/>
        </a:prstGeom>
        <a:solidFill>
          <a:srgbClr val="FFFF99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FALSE(0)</a:t>
          </a:r>
          <a:r>
            <a:rPr kumimoji="1"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・・・完全</a:t>
          </a:r>
          <a:r>
            <a:rPr kumimoji="1"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一致　</a:t>
          </a:r>
          <a:r>
            <a:rPr kumimoji="1" lang="en-US" altLang="ja-JP" sz="11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TRUE(1)</a:t>
          </a:r>
          <a:r>
            <a:rPr kumimoji="1" lang="ja-JP" altLang="en-US" sz="11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・・・</a:t>
          </a:r>
          <a:r>
            <a:rPr kumimoji="1" lang="ja-JP" altLang="ja-JP" sz="11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近似値</a:t>
          </a:r>
          <a:endParaRPr kumimoji="1" lang="ja-JP" altLang="en-US" sz="11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11</xdr:col>
      <xdr:colOff>95251</xdr:colOff>
      <xdr:row>10</xdr:row>
      <xdr:rowOff>180975</xdr:rowOff>
    </xdr:from>
    <xdr:to>
      <xdr:col>13</xdr:col>
      <xdr:colOff>152401</xdr:colOff>
      <xdr:row>12</xdr:row>
      <xdr:rowOff>0</xdr:rowOff>
    </xdr:to>
    <xdr:sp macro="" textlink="">
      <xdr:nvSpPr>
        <xdr:cNvPr id="19" name="テキスト ボックス 18"/>
        <xdr:cNvSpPr txBox="1"/>
      </xdr:nvSpPr>
      <xdr:spPr>
        <a:xfrm>
          <a:off x="5953126" y="1171575"/>
          <a:ext cx="17335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kumimoji="1" lang="ja-JP" altLang="en-US" sz="1050">
              <a:solidFill>
                <a:srgbClr val="FF0000"/>
              </a:solidFill>
            </a:rPr>
            <a:t>この数値を利用します→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5</xdr:row>
      <xdr:rowOff>203836</xdr:rowOff>
    </xdr:from>
    <xdr:to>
      <xdr:col>3</xdr:col>
      <xdr:colOff>276225</xdr:colOff>
      <xdr:row>6</xdr:row>
      <xdr:rowOff>200026</xdr:rowOff>
    </xdr:to>
    <xdr:sp macro="" textlink="">
      <xdr:nvSpPr>
        <xdr:cNvPr id="19" name="AutoShape 4"/>
        <xdr:cNvSpPr>
          <a:spLocks noChangeArrowheads="1"/>
        </xdr:cNvSpPr>
      </xdr:nvSpPr>
      <xdr:spPr bwMode="auto">
        <a:xfrm>
          <a:off x="962025" y="1318261"/>
          <a:ext cx="904875" cy="253365"/>
        </a:xfrm>
        <a:prstGeom prst="wedgeRectCallout">
          <a:avLst>
            <a:gd name="adj1" fmla="val 65869"/>
            <a:gd name="adj2" fmla="val -13249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検索する値</a:t>
          </a:r>
          <a:endParaRPr lang="ja-JP" altLang="en-US"/>
        </a:p>
      </xdr:txBody>
    </xdr:sp>
    <xdr:clientData/>
  </xdr:twoCellAnchor>
  <xdr:twoCellAnchor>
    <xdr:from>
      <xdr:col>0</xdr:col>
      <xdr:colOff>200024</xdr:colOff>
      <xdr:row>3</xdr:row>
      <xdr:rowOff>247649</xdr:rowOff>
    </xdr:from>
    <xdr:to>
      <xdr:col>7</xdr:col>
      <xdr:colOff>876299</xdr:colOff>
      <xdr:row>7</xdr:row>
      <xdr:rowOff>171450</xdr:rowOff>
    </xdr:to>
    <xdr:sp macro="" textlink="">
      <xdr:nvSpPr>
        <xdr:cNvPr id="20" name="Rectangle 9"/>
        <xdr:cNvSpPr>
          <a:spLocks noChangeArrowheads="1"/>
        </xdr:cNvSpPr>
      </xdr:nvSpPr>
      <xdr:spPr bwMode="auto">
        <a:xfrm>
          <a:off x="200024" y="790574"/>
          <a:ext cx="4991100" cy="962026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1</xdr:row>
      <xdr:rowOff>66675</xdr:rowOff>
    </xdr:from>
    <xdr:to>
      <xdr:col>7</xdr:col>
      <xdr:colOff>895350</xdr:colOff>
      <xdr:row>1</xdr:row>
      <xdr:rowOff>66675</xdr:rowOff>
    </xdr:to>
    <xdr:sp macro="" textlink="">
      <xdr:nvSpPr>
        <xdr:cNvPr id="21" name="Line 17"/>
        <xdr:cNvSpPr>
          <a:spLocks noChangeShapeType="1"/>
        </xdr:cNvSpPr>
      </xdr:nvSpPr>
      <xdr:spPr bwMode="auto">
        <a:xfrm flipV="1">
          <a:off x="152400" y="304800"/>
          <a:ext cx="5057775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571501</xdr:colOff>
      <xdr:row>5</xdr:row>
      <xdr:rowOff>200026</xdr:rowOff>
    </xdr:from>
    <xdr:to>
      <xdr:col>5</xdr:col>
      <xdr:colOff>76201</xdr:colOff>
      <xdr:row>6</xdr:row>
      <xdr:rowOff>200025</xdr:rowOff>
    </xdr:to>
    <xdr:sp macro="" textlink="">
      <xdr:nvSpPr>
        <xdr:cNvPr id="22" name="AutoShape 4"/>
        <xdr:cNvSpPr>
          <a:spLocks noChangeArrowheads="1"/>
        </xdr:cNvSpPr>
      </xdr:nvSpPr>
      <xdr:spPr bwMode="auto">
        <a:xfrm>
          <a:off x="2162176" y="1314451"/>
          <a:ext cx="857250" cy="257174"/>
        </a:xfrm>
        <a:prstGeom prst="wedgeRectCallout">
          <a:avLst>
            <a:gd name="adj1" fmla="val 30088"/>
            <a:gd name="adj2" fmla="val -13505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/>
            <a:t>検索する範囲</a:t>
          </a:r>
        </a:p>
      </xdr:txBody>
    </xdr:sp>
    <xdr:clientData/>
  </xdr:twoCellAnchor>
  <xdr:twoCellAnchor>
    <xdr:from>
      <xdr:col>2</xdr:col>
      <xdr:colOff>9525</xdr:colOff>
      <xdr:row>14</xdr:row>
      <xdr:rowOff>194310</xdr:rowOff>
    </xdr:from>
    <xdr:to>
      <xdr:col>4</xdr:col>
      <xdr:colOff>85725</xdr:colOff>
      <xdr:row>15</xdr:row>
      <xdr:rowOff>192405</xdr:rowOff>
    </xdr:to>
    <xdr:sp macro="" textlink="">
      <xdr:nvSpPr>
        <xdr:cNvPr id="24" name="AutoShape 4"/>
        <xdr:cNvSpPr>
          <a:spLocks noChangeArrowheads="1"/>
        </xdr:cNvSpPr>
      </xdr:nvSpPr>
      <xdr:spPr bwMode="auto">
        <a:xfrm>
          <a:off x="923925" y="1308735"/>
          <a:ext cx="1428750" cy="255270"/>
        </a:xfrm>
        <a:prstGeom prst="wedgeRectCallout">
          <a:avLst>
            <a:gd name="adj1" fmla="val 29027"/>
            <a:gd name="adj2" fmla="val -13826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基準となるセル</a:t>
          </a:r>
          <a:endParaRPr lang="ja-JP" altLang="en-US"/>
        </a:p>
      </xdr:txBody>
    </xdr:sp>
    <xdr:clientData/>
  </xdr:twoCellAnchor>
  <xdr:twoCellAnchor>
    <xdr:from>
      <xdr:col>0</xdr:col>
      <xdr:colOff>200024</xdr:colOff>
      <xdr:row>12</xdr:row>
      <xdr:rowOff>247649</xdr:rowOff>
    </xdr:from>
    <xdr:to>
      <xdr:col>7</xdr:col>
      <xdr:colOff>876299</xdr:colOff>
      <xdr:row>16</xdr:row>
      <xdr:rowOff>171450</xdr:rowOff>
    </xdr:to>
    <xdr:sp macro="" textlink="">
      <xdr:nvSpPr>
        <xdr:cNvPr id="25" name="Rectangle 9"/>
        <xdr:cNvSpPr>
          <a:spLocks noChangeArrowheads="1"/>
        </xdr:cNvSpPr>
      </xdr:nvSpPr>
      <xdr:spPr bwMode="auto">
        <a:xfrm>
          <a:off x="200024" y="790574"/>
          <a:ext cx="4991100" cy="962026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10</xdr:row>
      <xdr:rowOff>66675</xdr:rowOff>
    </xdr:from>
    <xdr:to>
      <xdr:col>7</xdr:col>
      <xdr:colOff>895350</xdr:colOff>
      <xdr:row>10</xdr:row>
      <xdr:rowOff>66675</xdr:rowOff>
    </xdr:to>
    <xdr:sp macro="" textlink="">
      <xdr:nvSpPr>
        <xdr:cNvPr id="26" name="Line 17"/>
        <xdr:cNvSpPr>
          <a:spLocks noChangeShapeType="1"/>
        </xdr:cNvSpPr>
      </xdr:nvSpPr>
      <xdr:spPr bwMode="auto">
        <a:xfrm flipV="1">
          <a:off x="152400" y="304800"/>
          <a:ext cx="5057775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161926</xdr:colOff>
      <xdr:row>14</xdr:row>
      <xdr:rowOff>203835</xdr:rowOff>
    </xdr:from>
    <xdr:to>
      <xdr:col>5</xdr:col>
      <xdr:colOff>342901</xdr:colOff>
      <xdr:row>15</xdr:row>
      <xdr:rowOff>201930</xdr:rowOff>
    </xdr:to>
    <xdr:sp macro="" textlink="">
      <xdr:nvSpPr>
        <xdr:cNvPr id="27" name="AutoShape 4"/>
        <xdr:cNvSpPr>
          <a:spLocks noChangeArrowheads="1"/>
        </xdr:cNvSpPr>
      </xdr:nvSpPr>
      <xdr:spPr bwMode="auto">
        <a:xfrm>
          <a:off x="2428876" y="1318260"/>
          <a:ext cx="857250" cy="255270"/>
        </a:xfrm>
        <a:prstGeom prst="wedgeRectCallout">
          <a:avLst>
            <a:gd name="adj1" fmla="val -38801"/>
            <a:gd name="adj2" fmla="val -130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下へ移動する行数</a:t>
          </a:r>
          <a:endParaRPr lang="ja-JP" altLang="en-US"/>
        </a:p>
      </xdr:txBody>
    </xdr:sp>
    <xdr:clientData/>
  </xdr:twoCellAnchor>
  <xdr:twoCellAnchor>
    <xdr:from>
      <xdr:col>5</xdr:col>
      <xdr:colOff>428626</xdr:colOff>
      <xdr:row>14</xdr:row>
      <xdr:rowOff>194310</xdr:rowOff>
    </xdr:from>
    <xdr:to>
      <xdr:col>7</xdr:col>
      <xdr:colOff>314326</xdr:colOff>
      <xdr:row>15</xdr:row>
      <xdr:rowOff>192405</xdr:rowOff>
    </xdr:to>
    <xdr:sp macro="" textlink="">
      <xdr:nvSpPr>
        <xdr:cNvPr id="28" name="AutoShape 4"/>
        <xdr:cNvSpPr>
          <a:spLocks noChangeArrowheads="1"/>
        </xdr:cNvSpPr>
      </xdr:nvSpPr>
      <xdr:spPr bwMode="auto">
        <a:xfrm>
          <a:off x="3371851" y="1308735"/>
          <a:ext cx="1257300" cy="255270"/>
        </a:xfrm>
        <a:prstGeom prst="wedgeRectCallout">
          <a:avLst>
            <a:gd name="adj1" fmla="val -71439"/>
            <a:gd name="adj2" fmla="val -1345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右へ移動する列数</a:t>
          </a:r>
          <a:endParaRPr lang="ja-JP" altLang="en-US"/>
        </a:p>
      </xdr:txBody>
    </xdr:sp>
    <xdr:clientData/>
  </xdr:twoCellAnchor>
  <xdr:twoCellAnchor>
    <xdr:from>
      <xdr:col>3</xdr:col>
      <xdr:colOff>638176</xdr:colOff>
      <xdr:row>20</xdr:row>
      <xdr:rowOff>95251</xdr:rowOff>
    </xdr:from>
    <xdr:to>
      <xdr:col>7</xdr:col>
      <xdr:colOff>257176</xdr:colOff>
      <xdr:row>21</xdr:row>
      <xdr:rowOff>171451</xdr:rowOff>
    </xdr:to>
    <xdr:sp macro="" textlink="">
      <xdr:nvSpPr>
        <xdr:cNvPr id="29" name="テキスト ボックス 28"/>
        <xdr:cNvSpPr txBox="1"/>
      </xdr:nvSpPr>
      <xdr:spPr>
        <a:xfrm>
          <a:off x="2228851" y="4333876"/>
          <a:ext cx="234315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/>
            <a:t>=</a:t>
          </a:r>
          <a:r>
            <a:rPr kumimoji="1" lang="en-US" altLang="ja-JP" sz="1400">
              <a:solidFill>
                <a:srgbClr val="0066FF"/>
              </a:solidFill>
            </a:rPr>
            <a:t>MATCH</a:t>
          </a:r>
          <a:r>
            <a:rPr kumimoji="1" lang="en-US" altLang="ja-JP" sz="1400"/>
            <a:t>( E20,  B21:B25,  0 )</a:t>
          </a:r>
          <a:endParaRPr kumimoji="1" lang="ja-JP" altLang="en-US" sz="1400"/>
        </a:p>
      </xdr:txBody>
    </xdr:sp>
    <xdr:clientData/>
  </xdr:twoCellAnchor>
  <xdr:twoCellAnchor>
    <xdr:from>
      <xdr:col>3</xdr:col>
      <xdr:colOff>666751</xdr:colOff>
      <xdr:row>24</xdr:row>
      <xdr:rowOff>66676</xdr:rowOff>
    </xdr:from>
    <xdr:to>
      <xdr:col>6</xdr:col>
      <xdr:colOff>571500</xdr:colOff>
      <xdr:row>25</xdr:row>
      <xdr:rowOff>142876</xdr:rowOff>
    </xdr:to>
    <xdr:sp macro="" textlink="">
      <xdr:nvSpPr>
        <xdr:cNvPr id="30" name="テキスト ボックス 29"/>
        <xdr:cNvSpPr txBox="1"/>
      </xdr:nvSpPr>
      <xdr:spPr>
        <a:xfrm>
          <a:off x="2257426" y="5191126"/>
          <a:ext cx="1943099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/>
            <a:t>=</a:t>
          </a:r>
          <a:r>
            <a:rPr kumimoji="1" lang="en-US" altLang="ja-JP" sz="1400">
              <a:solidFill>
                <a:srgbClr val="0066FF"/>
              </a:solidFill>
            </a:rPr>
            <a:t>OFFSET</a:t>
          </a:r>
          <a:r>
            <a:rPr kumimoji="1" lang="en-US" altLang="ja-JP" sz="1400"/>
            <a:t>( C20, F20, 0  )</a:t>
          </a:r>
          <a:endParaRPr kumimoji="1" lang="ja-JP" altLang="en-US" sz="1400"/>
        </a:p>
      </xdr:txBody>
    </xdr:sp>
    <xdr:clientData/>
  </xdr:twoCellAnchor>
  <xdr:twoCellAnchor>
    <xdr:from>
      <xdr:col>14</xdr:col>
      <xdr:colOff>161925</xdr:colOff>
      <xdr:row>10</xdr:row>
      <xdr:rowOff>133350</xdr:rowOff>
    </xdr:from>
    <xdr:to>
      <xdr:col>14</xdr:col>
      <xdr:colOff>447675</xdr:colOff>
      <xdr:row>14</xdr:row>
      <xdr:rowOff>47625</xdr:rowOff>
    </xdr:to>
    <xdr:sp macro="" textlink="">
      <xdr:nvSpPr>
        <xdr:cNvPr id="14" name="正方形/長方形 13"/>
        <xdr:cNvSpPr/>
      </xdr:nvSpPr>
      <xdr:spPr>
        <a:xfrm>
          <a:off x="7391400" y="2438400"/>
          <a:ext cx="285750" cy="7239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581025</xdr:colOff>
      <xdr:row>17</xdr:row>
      <xdr:rowOff>9525</xdr:rowOff>
    </xdr:from>
    <xdr:to>
      <xdr:col>14</xdr:col>
      <xdr:colOff>533400</xdr:colOff>
      <xdr:row>17</xdr:row>
      <xdr:rowOff>219075</xdr:rowOff>
    </xdr:to>
    <xdr:sp macro="" textlink="">
      <xdr:nvSpPr>
        <xdr:cNvPr id="15" name="正方形/長方形 14"/>
        <xdr:cNvSpPr/>
      </xdr:nvSpPr>
      <xdr:spPr>
        <a:xfrm>
          <a:off x="7210425" y="3752850"/>
          <a:ext cx="552450" cy="2095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000"/>
        </a:p>
      </xdr:txBody>
    </xdr:sp>
    <xdr:clientData/>
  </xdr:twoCellAnchor>
  <xdr:twoCellAnchor>
    <xdr:from>
      <xdr:col>5</xdr:col>
      <xdr:colOff>762000</xdr:colOff>
      <xdr:row>6</xdr:row>
      <xdr:rowOff>180975</xdr:rowOff>
    </xdr:from>
    <xdr:to>
      <xdr:col>8</xdr:col>
      <xdr:colOff>28576</xdr:colOff>
      <xdr:row>9</xdr:row>
      <xdr:rowOff>38100</xdr:rowOff>
    </xdr:to>
    <xdr:sp macro="" textlink="">
      <xdr:nvSpPr>
        <xdr:cNvPr id="16" name="角丸四角形 15"/>
        <xdr:cNvSpPr/>
      </xdr:nvSpPr>
      <xdr:spPr>
        <a:xfrm>
          <a:off x="3314700" y="1571625"/>
          <a:ext cx="1552576" cy="542925"/>
        </a:xfrm>
        <a:prstGeom prst="roundRect">
          <a:avLst/>
        </a:prstGeom>
        <a:solidFill>
          <a:srgbClr val="FFFF99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FALSE(0)</a:t>
          </a:r>
          <a:r>
            <a:rPr kumimoji="1"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・・・完全</a:t>
          </a:r>
          <a:r>
            <a:rPr kumimoji="1"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一致　</a:t>
          </a:r>
          <a:r>
            <a:rPr kumimoji="1" lang="en-US" altLang="ja-JP" sz="11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TRUE(1)</a:t>
          </a:r>
          <a:r>
            <a:rPr kumimoji="1" lang="ja-JP" altLang="en-US" sz="11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・・・</a:t>
          </a:r>
          <a:r>
            <a:rPr kumimoji="1" lang="ja-JP" altLang="ja-JP" sz="11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近似値</a:t>
          </a:r>
          <a:endParaRPr kumimoji="1" lang="ja-JP" altLang="en-US" sz="11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6</xdr:col>
      <xdr:colOff>104775</xdr:colOff>
      <xdr:row>5</xdr:row>
      <xdr:rowOff>95250</xdr:rowOff>
    </xdr:from>
    <xdr:to>
      <xdr:col>7</xdr:col>
      <xdr:colOff>323850</xdr:colOff>
      <xdr:row>6</xdr:row>
      <xdr:rowOff>120015</xdr:rowOff>
    </xdr:to>
    <xdr:sp macro="" textlink="">
      <xdr:nvSpPr>
        <xdr:cNvPr id="17" name="AutoShape 4"/>
        <xdr:cNvSpPr>
          <a:spLocks noChangeArrowheads="1"/>
        </xdr:cNvSpPr>
      </xdr:nvSpPr>
      <xdr:spPr bwMode="auto">
        <a:xfrm>
          <a:off x="3429000" y="1257300"/>
          <a:ext cx="904875" cy="253365"/>
        </a:xfrm>
        <a:prstGeom prst="wedgeRectCallout">
          <a:avLst>
            <a:gd name="adj1" fmla="val -47815"/>
            <a:gd name="adj2" fmla="val -930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/>
            <a:t>検索の型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10</xdr:row>
      <xdr:rowOff>182567</xdr:rowOff>
    </xdr:from>
    <xdr:to>
      <xdr:col>6</xdr:col>
      <xdr:colOff>303087</xdr:colOff>
      <xdr:row>20</xdr:row>
      <xdr:rowOff>19050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1" y="2297117"/>
          <a:ext cx="3465386" cy="1836733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0</xdr:col>
      <xdr:colOff>95250</xdr:colOff>
      <xdr:row>4</xdr:row>
      <xdr:rowOff>66675</xdr:rowOff>
    </xdr:from>
    <xdr:to>
      <xdr:col>9</xdr:col>
      <xdr:colOff>552450</xdr:colOff>
      <xdr:row>9</xdr:row>
      <xdr:rowOff>123825</xdr:rowOff>
    </xdr:to>
    <xdr:sp macro="" textlink="">
      <xdr:nvSpPr>
        <xdr:cNvPr id="44071" name="Rectangle 1"/>
        <xdr:cNvSpPr>
          <a:spLocks noChangeArrowheads="1"/>
        </xdr:cNvSpPr>
      </xdr:nvSpPr>
      <xdr:spPr bwMode="auto">
        <a:xfrm>
          <a:off x="95250" y="971550"/>
          <a:ext cx="5429250" cy="981075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0</xdr:row>
      <xdr:rowOff>390525</xdr:rowOff>
    </xdr:from>
    <xdr:to>
      <xdr:col>9</xdr:col>
      <xdr:colOff>457200</xdr:colOff>
      <xdr:row>0</xdr:row>
      <xdr:rowOff>390525</xdr:rowOff>
    </xdr:to>
    <xdr:sp macro="" textlink="">
      <xdr:nvSpPr>
        <xdr:cNvPr id="44073" name="Line 6"/>
        <xdr:cNvSpPr>
          <a:spLocks noChangeShapeType="1"/>
        </xdr:cNvSpPr>
      </xdr:nvSpPr>
      <xdr:spPr bwMode="auto">
        <a:xfrm flipV="1">
          <a:off x="266700" y="390525"/>
          <a:ext cx="5181600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12</xdr:row>
      <xdr:rowOff>57149</xdr:rowOff>
    </xdr:from>
    <xdr:to>
      <xdr:col>4</xdr:col>
      <xdr:colOff>285750</xdr:colOff>
      <xdr:row>15</xdr:row>
      <xdr:rowOff>9525</xdr:rowOff>
    </xdr:to>
    <xdr:sp macro="" textlink="">
      <xdr:nvSpPr>
        <xdr:cNvPr id="8" name="Oval 10"/>
        <xdr:cNvSpPr>
          <a:spLocks noChangeArrowheads="1"/>
        </xdr:cNvSpPr>
      </xdr:nvSpPr>
      <xdr:spPr bwMode="auto">
        <a:xfrm>
          <a:off x="619125" y="2571749"/>
          <a:ext cx="1600200" cy="552451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13</xdr:row>
      <xdr:rowOff>19051</xdr:rowOff>
    </xdr:from>
    <xdr:to>
      <xdr:col>6</xdr:col>
      <xdr:colOff>28575</xdr:colOff>
      <xdr:row>22</xdr:row>
      <xdr:rowOff>298247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2505076"/>
          <a:ext cx="2495550" cy="182224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295276</xdr:colOff>
      <xdr:row>16</xdr:row>
      <xdr:rowOff>28575</xdr:rowOff>
    </xdr:from>
    <xdr:to>
      <xdr:col>3</xdr:col>
      <xdr:colOff>247651</xdr:colOff>
      <xdr:row>17</xdr:row>
      <xdr:rowOff>76200</xdr:rowOff>
    </xdr:to>
    <xdr:sp macro="" textlink="">
      <xdr:nvSpPr>
        <xdr:cNvPr id="4" name="Oval 10"/>
        <xdr:cNvSpPr>
          <a:spLocks noChangeArrowheads="1"/>
        </xdr:cNvSpPr>
      </xdr:nvSpPr>
      <xdr:spPr bwMode="auto">
        <a:xfrm>
          <a:off x="438151" y="2962275"/>
          <a:ext cx="781050" cy="219075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314325</xdr:colOff>
      <xdr:row>18</xdr:row>
      <xdr:rowOff>66674</xdr:rowOff>
    </xdr:from>
    <xdr:to>
      <xdr:col>3</xdr:col>
      <xdr:colOff>257175</xdr:colOff>
      <xdr:row>20</xdr:row>
      <xdr:rowOff>57150</xdr:rowOff>
    </xdr:to>
    <xdr:sp macro="" textlink="">
      <xdr:nvSpPr>
        <xdr:cNvPr id="5" name="Oval 10"/>
        <xdr:cNvSpPr>
          <a:spLocks noChangeArrowheads="1"/>
        </xdr:cNvSpPr>
      </xdr:nvSpPr>
      <xdr:spPr bwMode="auto">
        <a:xfrm>
          <a:off x="457200" y="3409949"/>
          <a:ext cx="771525" cy="333376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152401</xdr:colOff>
      <xdr:row>9</xdr:row>
      <xdr:rowOff>104775</xdr:rowOff>
    </xdr:from>
    <xdr:to>
      <xdr:col>6</xdr:col>
      <xdr:colOff>438151</xdr:colOff>
      <xdr:row>12</xdr:row>
      <xdr:rowOff>110080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5276" y="1781175"/>
          <a:ext cx="2914650" cy="576805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5</xdr:col>
      <xdr:colOff>104775</xdr:colOff>
      <xdr:row>10</xdr:row>
      <xdr:rowOff>9526</xdr:rowOff>
    </xdr:from>
    <xdr:to>
      <xdr:col>6</xdr:col>
      <xdr:colOff>466725</xdr:colOff>
      <xdr:row>10</xdr:row>
      <xdr:rowOff>171450</xdr:rowOff>
    </xdr:to>
    <xdr:sp macro="" textlink="">
      <xdr:nvSpPr>
        <xdr:cNvPr id="8" name="Oval 10"/>
        <xdr:cNvSpPr>
          <a:spLocks noChangeArrowheads="1"/>
        </xdr:cNvSpPr>
      </xdr:nvSpPr>
      <xdr:spPr bwMode="auto">
        <a:xfrm>
          <a:off x="2476500" y="1990726"/>
          <a:ext cx="762000" cy="161924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457200</xdr:colOff>
      <xdr:row>9</xdr:row>
      <xdr:rowOff>66676</xdr:rowOff>
    </xdr:from>
    <xdr:to>
      <xdr:col>2</xdr:col>
      <xdr:colOff>209551</xdr:colOff>
      <xdr:row>10</xdr:row>
      <xdr:rowOff>57151</xdr:rowOff>
    </xdr:to>
    <xdr:sp macro="" textlink="">
      <xdr:nvSpPr>
        <xdr:cNvPr id="9" name="Oval 10"/>
        <xdr:cNvSpPr>
          <a:spLocks noChangeArrowheads="1"/>
        </xdr:cNvSpPr>
      </xdr:nvSpPr>
      <xdr:spPr bwMode="auto">
        <a:xfrm>
          <a:off x="600075" y="1743076"/>
          <a:ext cx="276226" cy="190500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9</xdr:row>
      <xdr:rowOff>161925</xdr:rowOff>
    </xdr:from>
    <xdr:to>
      <xdr:col>7</xdr:col>
      <xdr:colOff>419100</xdr:colOff>
      <xdr:row>11</xdr:row>
      <xdr:rowOff>47625</xdr:rowOff>
    </xdr:to>
    <xdr:sp macro="" textlink="">
      <xdr:nvSpPr>
        <xdr:cNvPr id="10" name="テキスト ボックス 9"/>
        <xdr:cNvSpPr txBox="1"/>
      </xdr:nvSpPr>
      <xdr:spPr>
        <a:xfrm>
          <a:off x="3305175" y="1943100"/>
          <a:ext cx="3810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n>
                <a:noFill/>
              </a:ln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0</xdr:col>
      <xdr:colOff>114300</xdr:colOff>
      <xdr:row>15</xdr:row>
      <xdr:rowOff>161925</xdr:rowOff>
    </xdr:from>
    <xdr:to>
      <xdr:col>1</xdr:col>
      <xdr:colOff>295275</xdr:colOff>
      <xdr:row>17</xdr:row>
      <xdr:rowOff>104775</xdr:rowOff>
    </xdr:to>
    <xdr:sp macro="" textlink="">
      <xdr:nvSpPr>
        <xdr:cNvPr id="11" name="テキスト ボックス 10"/>
        <xdr:cNvSpPr txBox="1"/>
      </xdr:nvSpPr>
      <xdr:spPr>
        <a:xfrm>
          <a:off x="114300" y="2924175"/>
          <a:ext cx="3238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n>
                <a:noFill/>
              </a:ln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0</xdr:col>
      <xdr:colOff>123825</xdr:colOff>
      <xdr:row>18</xdr:row>
      <xdr:rowOff>47625</xdr:rowOff>
    </xdr:from>
    <xdr:to>
      <xdr:col>1</xdr:col>
      <xdr:colOff>304800</xdr:colOff>
      <xdr:row>19</xdr:row>
      <xdr:rowOff>161925</xdr:rowOff>
    </xdr:to>
    <xdr:sp macro="" textlink="">
      <xdr:nvSpPr>
        <xdr:cNvPr id="12" name="テキスト ボックス 11"/>
        <xdr:cNvSpPr txBox="1"/>
      </xdr:nvSpPr>
      <xdr:spPr>
        <a:xfrm>
          <a:off x="123825" y="3324225"/>
          <a:ext cx="3238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n>
                <a:noFill/>
              </a:ln>
              <a:solidFill>
                <a:srgbClr val="FF0000"/>
              </a:solidFill>
            </a:rPr>
            <a:t>④</a:t>
          </a:r>
          <a:endParaRPr kumimoji="1" lang="en-US" altLang="ja-JP" sz="1200" b="1">
            <a:ln>
              <a:noFill/>
            </a:ln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266700</xdr:colOff>
      <xdr:row>23</xdr:row>
      <xdr:rowOff>57258</xdr:rowOff>
    </xdr:from>
    <xdr:to>
      <xdr:col>3</xdr:col>
      <xdr:colOff>314325</xdr:colOff>
      <xdr:row>26</xdr:row>
      <xdr:rowOff>66676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09575" y="4448283"/>
          <a:ext cx="876300" cy="580918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3</xdr:col>
      <xdr:colOff>609601</xdr:colOff>
      <xdr:row>18</xdr:row>
      <xdr:rowOff>133350</xdr:rowOff>
    </xdr:from>
    <xdr:to>
      <xdr:col>6</xdr:col>
      <xdr:colOff>266700</xdr:colOff>
      <xdr:row>20</xdr:row>
      <xdr:rowOff>104775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1581151" y="3476625"/>
          <a:ext cx="1457324" cy="314325"/>
        </a:xfrm>
        <a:prstGeom prst="borderCallout1">
          <a:avLst>
            <a:gd name="adj1" fmla="val 49258"/>
            <a:gd name="adj2" fmla="val -1865"/>
            <a:gd name="adj3" fmla="val 19087"/>
            <a:gd name="adj4" fmla="val -23132"/>
          </a:avLst>
        </a:prstGeom>
        <a:solidFill>
          <a:srgbClr val="FFCCFF"/>
        </a:solidFill>
        <a:ln w="9525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wrap="square" lIns="36000" tIns="36000" rIns="36000" bIns="36000" anchor="ctr" anchorCtr="0" upright="1"/>
        <a:lstStyle/>
        <a:p>
          <a:pPr rtl="0"/>
          <a:r>
            <a:rPr lang="en-US" altLang="ja-JP" sz="1000" b="0" i="0" u="none" strike="noStrike" baseline="0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j-ea"/>
              <a:ea typeface="+mj-ea"/>
            </a:rPr>
            <a:t>条件式を入力できる</a:t>
          </a:r>
          <a:endParaRPr lang="en-US" altLang="ja-JP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228600</xdr:colOff>
      <xdr:row>22</xdr:row>
      <xdr:rowOff>295275</xdr:rowOff>
    </xdr:from>
    <xdr:to>
      <xdr:col>17</xdr:col>
      <xdr:colOff>514351</xdr:colOff>
      <xdr:row>24</xdr:row>
      <xdr:rowOff>19050</xdr:rowOff>
    </xdr:to>
    <xdr:sp macro="" textlink="">
      <xdr:nvSpPr>
        <xdr:cNvPr id="18" name="テキスト ボックス 17"/>
        <xdr:cNvSpPr txBox="1"/>
      </xdr:nvSpPr>
      <xdr:spPr>
        <a:xfrm>
          <a:off x="4895850" y="4324350"/>
          <a:ext cx="4791076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（　地域が柏</a:t>
          </a:r>
          <a:r>
            <a:rPr kumimoji="1" lang="en-US" altLang="ja-JP" sz="1100">
              <a:latin typeface="+mn-ea"/>
              <a:ea typeface="+mn-ea"/>
            </a:rPr>
            <a:t>(</a:t>
          </a:r>
          <a:r>
            <a:rPr kumimoji="1" lang="ja-JP" altLang="en-US" sz="1100">
              <a:latin typeface="+mn-ea"/>
              <a:ea typeface="+mn-ea"/>
            </a:rPr>
            <a:t>文字</a:t>
          </a:r>
          <a:r>
            <a:rPr kumimoji="1" lang="en-US" altLang="ja-JP" sz="1100">
              <a:latin typeface="+mn-ea"/>
              <a:ea typeface="+mn-ea"/>
            </a:rPr>
            <a:t>)</a:t>
          </a:r>
          <a:r>
            <a:rPr kumimoji="1" lang="ja-JP" altLang="en-US" sz="1100">
              <a:latin typeface="+mn-ea"/>
              <a:ea typeface="+mn-ea"/>
            </a:rPr>
            <a:t>だったら ，</a:t>
          </a:r>
          <a:r>
            <a:rPr kumimoji="1" lang="en-US" altLang="ja-JP" sz="1100">
              <a:latin typeface="+mn-ea"/>
              <a:ea typeface="+mn-ea"/>
            </a:rPr>
            <a:t> </a:t>
          </a:r>
          <a:r>
            <a:rPr kumimoji="1" lang="ja-JP" altLang="en-US" sz="1100">
              <a:latin typeface="+mn-ea"/>
              <a:ea typeface="+mn-ea"/>
            </a:rPr>
            <a:t>「柏の範囲 」，</a:t>
          </a:r>
          <a:r>
            <a:rPr kumimoji="1" lang="en-US" altLang="ja-JP" sz="1100">
              <a:latin typeface="+mn-ea"/>
              <a:ea typeface="+mn-ea"/>
            </a:rPr>
            <a:t> </a:t>
          </a:r>
          <a:r>
            <a:rPr kumimoji="1" lang="ja-JP" altLang="en-US" sz="1100">
              <a:latin typeface="+mn-ea"/>
              <a:ea typeface="+mn-ea"/>
            </a:rPr>
            <a:t>そうでなければ「松戸の範囲　」 ）</a:t>
          </a:r>
          <a:endParaRPr kumimoji="1" lang="en-US" altLang="ja-JP" sz="1100">
            <a:latin typeface="+mn-ea"/>
            <a:ea typeface="+mn-ea"/>
          </a:endParaRPr>
        </a:p>
        <a:p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95250</xdr:colOff>
      <xdr:row>1</xdr:row>
      <xdr:rowOff>57150</xdr:rowOff>
    </xdr:from>
    <xdr:to>
      <xdr:col>15</xdr:col>
      <xdr:colOff>161925</xdr:colOff>
      <xdr:row>1</xdr:row>
      <xdr:rowOff>57150</xdr:rowOff>
    </xdr:to>
    <xdr:sp macro="" textlink="">
      <xdr:nvSpPr>
        <xdr:cNvPr id="20" name="Line 6"/>
        <xdr:cNvSpPr>
          <a:spLocks noChangeShapeType="1"/>
        </xdr:cNvSpPr>
      </xdr:nvSpPr>
      <xdr:spPr bwMode="auto">
        <a:xfrm flipV="1">
          <a:off x="95250" y="381000"/>
          <a:ext cx="7677150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57150</xdr:colOff>
      <xdr:row>1</xdr:row>
      <xdr:rowOff>28575</xdr:rowOff>
    </xdr:from>
    <xdr:to>
      <xdr:col>9</xdr:col>
      <xdr:colOff>57150</xdr:colOff>
      <xdr:row>30</xdr:row>
      <xdr:rowOff>47625</xdr:rowOff>
    </xdr:to>
    <xdr:cxnSp macro="">
      <xdr:nvCxnSpPr>
        <xdr:cNvPr id="15" name="直線コネクタ 14"/>
        <xdr:cNvCxnSpPr>
          <a:cxnSpLocks noChangeShapeType="1"/>
        </xdr:cNvCxnSpPr>
      </xdr:nvCxnSpPr>
      <xdr:spPr bwMode="auto">
        <a:xfrm>
          <a:off x="4419600" y="352425"/>
          <a:ext cx="0" cy="5343525"/>
        </a:xfrm>
        <a:prstGeom prst="line">
          <a:avLst/>
        </a:prstGeom>
        <a:noFill/>
        <a:ln w="28575">
          <a:solidFill>
            <a:schemeClr val="bg1">
              <a:lumMod val="50000"/>
            </a:schemeClr>
          </a:solidFill>
          <a:prstDash val="sysDot"/>
          <a:round/>
          <a:headEnd/>
          <a:tailEnd/>
        </a:ln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3</xdr:row>
      <xdr:rowOff>133350</xdr:rowOff>
    </xdr:from>
    <xdr:to>
      <xdr:col>11</xdr:col>
      <xdr:colOff>371474</xdr:colOff>
      <xdr:row>23</xdr:row>
      <xdr:rowOff>104776</xdr:rowOff>
    </xdr:to>
    <xdr:sp macro="" textlink="">
      <xdr:nvSpPr>
        <xdr:cNvPr id="47209" name="Rectangle 1"/>
        <xdr:cNvSpPr>
          <a:spLocks noChangeArrowheads="1"/>
        </xdr:cNvSpPr>
      </xdr:nvSpPr>
      <xdr:spPr bwMode="auto">
        <a:xfrm>
          <a:off x="85724" y="952500"/>
          <a:ext cx="5743575" cy="3895726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0</xdr:row>
      <xdr:rowOff>371475</xdr:rowOff>
    </xdr:from>
    <xdr:to>
      <xdr:col>11</xdr:col>
      <xdr:colOff>304800</xdr:colOff>
      <xdr:row>0</xdr:row>
      <xdr:rowOff>371475</xdr:rowOff>
    </xdr:to>
    <xdr:sp macro="" textlink="">
      <xdr:nvSpPr>
        <xdr:cNvPr id="47213" name="Line 12"/>
        <xdr:cNvSpPr>
          <a:spLocks noChangeShapeType="1"/>
        </xdr:cNvSpPr>
      </xdr:nvSpPr>
      <xdr:spPr bwMode="auto">
        <a:xfrm flipV="1">
          <a:off x="266700" y="371475"/>
          <a:ext cx="5495925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133349</xdr:rowOff>
    </xdr:from>
    <xdr:to>
      <xdr:col>11</xdr:col>
      <xdr:colOff>140510</xdr:colOff>
      <xdr:row>23</xdr:row>
      <xdr:rowOff>19049</xdr:rowOff>
    </xdr:to>
    <xdr:grpSp>
      <xdr:nvGrpSpPr>
        <xdr:cNvPr id="3" name="グループ化 2"/>
        <xdr:cNvGrpSpPr/>
      </xdr:nvGrpSpPr>
      <xdr:grpSpPr>
        <a:xfrm>
          <a:off x="219075" y="2428874"/>
          <a:ext cx="5379260" cy="2257425"/>
          <a:chOff x="256723" y="3105149"/>
          <a:chExt cx="5379260" cy="2257425"/>
        </a:xfrm>
      </xdr:grpSpPr>
      <xdr:pic>
        <xdr:nvPicPr>
          <xdr:cNvPr id="2" name="図 1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56723" y="3105149"/>
            <a:ext cx="3743069" cy="1723699"/>
          </a:xfrm>
          <a:prstGeom prst="rect">
            <a:avLst/>
          </a:prstGeom>
          <a:ln>
            <a:solidFill>
              <a:schemeClr val="bg1">
                <a:lumMod val="50000"/>
              </a:schemeClr>
            </a:solidFill>
          </a:ln>
        </xdr:spPr>
      </xdr:pic>
      <xdr:pic>
        <xdr:nvPicPr>
          <xdr:cNvPr id="47210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98" t="13542" r="86230" b="69922"/>
          <a:stretch>
            <a:fillRect/>
          </a:stretch>
        </xdr:blipFill>
        <xdr:spPr bwMode="auto">
          <a:xfrm>
            <a:off x="523875" y="4105275"/>
            <a:ext cx="1352550" cy="1209675"/>
          </a:xfrm>
          <a:prstGeom prst="rect">
            <a:avLst/>
          </a:prstGeom>
          <a:noFill/>
          <a:ln w="1">
            <a:solidFill>
              <a:srgbClr val="969696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sp macro="" textlink="">
        <xdr:nvSpPr>
          <xdr:cNvPr id="47211" name="Line 10"/>
          <xdr:cNvSpPr>
            <a:spLocks noChangeShapeType="1"/>
          </xdr:cNvSpPr>
        </xdr:nvSpPr>
        <xdr:spPr bwMode="auto">
          <a:xfrm flipH="1">
            <a:off x="1485899" y="3705225"/>
            <a:ext cx="19050" cy="409575"/>
          </a:xfrm>
          <a:prstGeom prst="line">
            <a:avLst/>
          </a:prstGeom>
          <a:noFill/>
          <a:ln w="381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4" name="図 3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2238374" y="3808409"/>
            <a:ext cx="3397609" cy="1554165"/>
          </a:xfrm>
          <a:prstGeom prst="rect">
            <a:avLst/>
          </a:prstGeom>
        </xdr:spPr>
      </xdr:pic>
      <xdr:sp macro="" textlink="">
        <xdr:nvSpPr>
          <xdr:cNvPr id="47212" name="Line 11"/>
          <xdr:cNvSpPr>
            <a:spLocks noChangeShapeType="1"/>
          </xdr:cNvSpPr>
        </xdr:nvSpPr>
        <xdr:spPr bwMode="auto">
          <a:xfrm>
            <a:off x="1762125" y="4419601"/>
            <a:ext cx="581025" cy="0"/>
          </a:xfrm>
          <a:prstGeom prst="line">
            <a:avLst/>
          </a:prstGeom>
          <a:noFill/>
          <a:ln w="381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680085</xdr:colOff>
      <xdr:row>13</xdr:row>
      <xdr:rowOff>7620</xdr:rowOff>
    </xdr:from>
    <xdr:to>
      <xdr:col>11</xdr:col>
      <xdr:colOff>274427</xdr:colOff>
      <xdr:row>14</xdr:row>
      <xdr:rowOff>144780</xdr:rowOff>
    </xdr:to>
    <xdr:sp macro="" textlink="">
      <xdr:nvSpPr>
        <xdr:cNvPr id="47126" name="Text Box 22"/>
        <xdr:cNvSpPr txBox="1">
          <a:spLocks noChangeArrowheads="1"/>
        </xdr:cNvSpPr>
      </xdr:nvSpPr>
      <xdr:spPr bwMode="auto">
        <a:xfrm>
          <a:off x="3232785" y="2779395"/>
          <a:ext cx="2499467" cy="337185"/>
        </a:xfrm>
        <a:prstGeom prst="rect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xtLst/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※「偽の場合」のセルをクリックし、画面左上の名前ボックスから再度「IF」を選択する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O35"/>
  <sheetViews>
    <sheetView showGridLines="0" tabSelected="1" zoomScaleNormal="120" workbookViewId="0">
      <selection activeCell="N16" sqref="N16"/>
    </sheetView>
  </sheetViews>
  <sheetFormatPr defaultRowHeight="13.5"/>
  <cols>
    <col min="1" max="1" width="1.375" style="19" customWidth="1"/>
    <col min="2" max="2" width="11.5" style="19" customWidth="1"/>
    <col min="3" max="7" width="9" style="19"/>
    <col min="8" max="8" width="8" style="19" customWidth="1"/>
    <col min="9" max="11" width="9" style="19"/>
    <col min="12" max="12" width="7" style="19" customWidth="1"/>
    <col min="13" max="13" width="2.25" style="19" customWidth="1"/>
    <col min="14" max="14" width="8.125" style="19" customWidth="1"/>
    <col min="15" max="16384" width="9" style="19"/>
  </cols>
  <sheetData>
    <row r="1" spans="1:15" ht="5.25" customHeight="1"/>
    <row r="2" spans="1:15" ht="30.75" customHeight="1">
      <c r="B2" s="46" t="s">
        <v>146</v>
      </c>
      <c r="K2" s="89" t="s">
        <v>113</v>
      </c>
    </row>
    <row r="3" spans="1:15" ht="25.5" customHeight="1">
      <c r="K3" s="47" t="s">
        <v>147</v>
      </c>
    </row>
    <row r="4" spans="1:15" ht="6" customHeight="1"/>
    <row r="5" spans="1:15" ht="1.5" customHeight="1">
      <c r="A5" s="20"/>
      <c r="B5" s="20"/>
      <c r="C5" s="20"/>
      <c r="D5" s="20"/>
      <c r="E5" s="20"/>
      <c r="F5" s="25"/>
    </row>
    <row r="6" spans="1:15" ht="14.25" customHeight="1">
      <c r="A6" s="21"/>
      <c r="B6" s="71" t="s">
        <v>105</v>
      </c>
      <c r="C6" s="31"/>
      <c r="D6" s="31"/>
      <c r="E6" s="31"/>
      <c r="F6" s="31"/>
      <c r="G6" s="31"/>
      <c r="H6" s="31"/>
      <c r="I6" s="31"/>
      <c r="J6" s="31"/>
      <c r="K6" s="31"/>
      <c r="L6" s="85"/>
      <c r="M6" s="85"/>
      <c r="N6" s="85"/>
    </row>
    <row r="7" spans="1:15" ht="4.5" customHeight="1">
      <c r="A7" s="20"/>
      <c r="B7" s="7"/>
      <c r="C7" s="71"/>
      <c r="D7" s="71"/>
      <c r="E7" s="71"/>
      <c r="F7" s="71"/>
      <c r="G7" s="71"/>
      <c r="H7" s="71"/>
      <c r="I7" s="71"/>
      <c r="J7" s="71"/>
      <c r="K7" s="63"/>
      <c r="L7" s="85"/>
      <c r="M7" s="85"/>
      <c r="N7" s="85"/>
    </row>
    <row r="8" spans="1:15">
      <c r="A8" s="20"/>
      <c r="B8" s="30" t="s">
        <v>40</v>
      </c>
      <c r="C8" s="75" t="s">
        <v>41</v>
      </c>
      <c r="D8" s="75"/>
      <c r="E8" s="75"/>
      <c r="F8" s="75"/>
      <c r="G8" s="75"/>
      <c r="H8" s="75"/>
      <c r="I8" s="75"/>
      <c r="J8" s="75"/>
      <c r="K8" s="63"/>
      <c r="L8" s="85"/>
      <c r="M8" s="85"/>
      <c r="N8" s="85"/>
    </row>
    <row r="9" spans="1:15" ht="15" customHeight="1">
      <c r="A9" s="20"/>
      <c r="B9" s="71"/>
      <c r="C9" s="39" t="s">
        <v>17</v>
      </c>
      <c r="D9" s="63"/>
      <c r="E9" s="71"/>
      <c r="F9" s="71"/>
      <c r="G9" s="71"/>
      <c r="H9" s="71"/>
      <c r="I9" s="71"/>
      <c r="J9" s="71"/>
      <c r="K9" s="63"/>
      <c r="L9" s="85"/>
      <c r="M9" s="85"/>
      <c r="N9" s="85"/>
    </row>
    <row r="10" spans="1:15" ht="15" customHeight="1">
      <c r="A10" s="20"/>
      <c r="B10" s="71"/>
      <c r="C10" s="39" t="s">
        <v>106</v>
      </c>
      <c r="D10" s="63"/>
      <c r="E10" s="71"/>
      <c r="F10" s="71"/>
      <c r="G10" s="71"/>
      <c r="H10" s="71"/>
      <c r="I10" s="71"/>
      <c r="J10" s="71"/>
      <c r="K10" s="63"/>
      <c r="L10" s="85"/>
      <c r="M10" s="85"/>
      <c r="N10" s="85"/>
    </row>
    <row r="11" spans="1:15" ht="15" customHeight="1">
      <c r="A11" s="20"/>
      <c r="B11" s="71"/>
      <c r="C11" s="39" t="s">
        <v>42</v>
      </c>
      <c r="D11" s="63"/>
      <c r="E11" s="71"/>
      <c r="F11" s="71"/>
      <c r="G11" s="71"/>
      <c r="H11" s="71"/>
      <c r="I11" s="71"/>
      <c r="J11" s="71"/>
      <c r="K11" s="63"/>
      <c r="L11" s="186" t="s">
        <v>256</v>
      </c>
      <c r="M11" s="186"/>
      <c r="N11" s="186"/>
      <c r="O11" s="186"/>
    </row>
    <row r="12" spans="1:15" ht="15" customHeight="1">
      <c r="A12" s="25"/>
      <c r="B12" s="71"/>
      <c r="C12" s="71"/>
      <c r="D12" s="71"/>
      <c r="E12" s="71"/>
      <c r="F12" s="71"/>
      <c r="G12" s="71"/>
      <c r="H12" s="71"/>
      <c r="I12" s="71"/>
      <c r="J12" s="71"/>
      <c r="K12" s="63"/>
      <c r="L12" s="186" t="s">
        <v>257</v>
      </c>
      <c r="M12" s="186"/>
      <c r="N12" s="186"/>
      <c r="O12" s="186"/>
    </row>
    <row r="13" spans="1:15" ht="15" customHeight="1">
      <c r="A13" s="25"/>
      <c r="B13" s="30" t="s">
        <v>43</v>
      </c>
      <c r="C13" s="75" t="s">
        <v>44</v>
      </c>
      <c r="D13" s="75"/>
      <c r="E13" s="75"/>
      <c r="F13" s="75"/>
      <c r="G13" s="75"/>
      <c r="H13" s="75"/>
      <c r="I13" s="75"/>
      <c r="J13" s="75"/>
      <c r="K13" s="63"/>
      <c r="L13" s="159" t="s">
        <v>252</v>
      </c>
      <c r="M13" s="85"/>
    </row>
    <row r="14" spans="1:15" ht="15" customHeight="1">
      <c r="A14" s="25"/>
      <c r="B14" s="71"/>
      <c r="C14" s="39" t="s">
        <v>17</v>
      </c>
      <c r="D14" s="71"/>
      <c r="E14" s="71"/>
      <c r="F14" s="71"/>
      <c r="G14" s="71"/>
      <c r="H14" s="71"/>
      <c r="I14" s="71"/>
      <c r="J14" s="71"/>
      <c r="K14" s="86"/>
      <c r="L14" s="50">
        <v>43</v>
      </c>
      <c r="M14" s="85"/>
    </row>
    <row r="15" spans="1:15" ht="15" customHeight="1">
      <c r="A15" s="25"/>
      <c r="B15" s="71"/>
      <c r="C15" s="39" t="s">
        <v>45</v>
      </c>
      <c r="D15" s="63"/>
      <c r="E15" s="71"/>
      <c r="F15" s="71"/>
      <c r="G15" s="71"/>
      <c r="H15" s="71"/>
      <c r="I15" s="71"/>
      <c r="J15" s="71"/>
      <c r="K15" s="86"/>
      <c r="L15" s="50">
        <v>67</v>
      </c>
      <c r="M15" s="85"/>
      <c r="N15" s="158" t="s">
        <v>253</v>
      </c>
    </row>
    <row r="16" spans="1:15" ht="15" customHeight="1">
      <c r="A16" s="25"/>
      <c r="B16" s="71"/>
      <c r="C16" s="39" t="s">
        <v>46</v>
      </c>
      <c r="D16" s="71"/>
      <c r="E16" s="71"/>
      <c r="F16" s="71"/>
      <c r="G16" s="71"/>
      <c r="H16" s="71"/>
      <c r="I16" s="71"/>
      <c r="J16" s="71"/>
      <c r="K16" s="86"/>
      <c r="L16" s="50">
        <v>87</v>
      </c>
      <c r="M16" s="85"/>
      <c r="N16" s="160"/>
    </row>
    <row r="17" spans="1:14" ht="15" customHeight="1">
      <c r="B17" s="71"/>
      <c r="C17" s="39" t="s">
        <v>47</v>
      </c>
      <c r="D17" s="63"/>
      <c r="E17" s="71"/>
      <c r="F17" s="71"/>
      <c r="G17" s="71"/>
      <c r="H17" s="71"/>
      <c r="I17" s="71"/>
      <c r="J17" s="71"/>
      <c r="K17" s="86"/>
      <c r="L17" s="50">
        <v>45</v>
      </c>
      <c r="M17" s="85"/>
      <c r="N17" s="85"/>
    </row>
    <row r="18" spans="1:14" ht="15" customHeight="1">
      <c r="B18" s="71"/>
      <c r="C18" s="39" t="s">
        <v>48</v>
      </c>
      <c r="D18" s="71"/>
      <c r="E18" s="71"/>
      <c r="F18" s="71"/>
      <c r="G18" s="71"/>
      <c r="H18" s="71"/>
      <c r="I18" s="71"/>
      <c r="J18" s="71"/>
      <c r="K18" s="63"/>
      <c r="L18" s="50">
        <v>76</v>
      </c>
      <c r="M18" s="85"/>
      <c r="N18" s="158" t="s">
        <v>254</v>
      </c>
    </row>
    <row r="19" spans="1:14" ht="15" customHeight="1">
      <c r="K19" s="63"/>
      <c r="L19" s="50">
        <v>61</v>
      </c>
      <c r="M19" s="85"/>
      <c r="N19" s="160"/>
    </row>
    <row r="20" spans="1:14" ht="15" customHeight="1">
      <c r="B20" s="30" t="s">
        <v>49</v>
      </c>
      <c r="C20" s="75" t="s">
        <v>50</v>
      </c>
      <c r="D20" s="75"/>
      <c r="E20" s="75"/>
      <c r="F20" s="75"/>
      <c r="K20" s="63"/>
      <c r="L20" s="50">
        <v>20</v>
      </c>
      <c r="M20" s="85"/>
      <c r="N20" s="85"/>
    </row>
    <row r="21" spans="1:14" ht="15" customHeight="1">
      <c r="B21" s="71"/>
      <c r="C21" s="39" t="s">
        <v>17</v>
      </c>
      <c r="D21" s="63"/>
      <c r="E21" s="71"/>
      <c r="F21" s="71"/>
      <c r="K21" s="63"/>
      <c r="L21" s="50">
        <v>35</v>
      </c>
      <c r="M21" s="85"/>
      <c r="N21" s="158" t="s">
        <v>255</v>
      </c>
    </row>
    <row r="22" spans="1:14" ht="15" customHeight="1">
      <c r="A22" s="21"/>
      <c r="B22" s="71"/>
      <c r="C22" s="39" t="s">
        <v>51</v>
      </c>
      <c r="D22" s="63"/>
      <c r="E22" s="71"/>
      <c r="F22" s="71"/>
      <c r="G22" s="71"/>
      <c r="H22" s="71"/>
      <c r="I22" s="71"/>
      <c r="J22" s="71"/>
      <c r="K22" s="63"/>
      <c r="L22" s="50">
        <v>10</v>
      </c>
      <c r="M22" s="85"/>
      <c r="N22" s="160"/>
    </row>
    <row r="23" spans="1:14" ht="15" customHeight="1">
      <c r="A23" s="21"/>
      <c r="B23" s="71"/>
      <c r="C23" s="39" t="s">
        <v>52</v>
      </c>
      <c r="D23" s="71"/>
      <c r="E23" s="71"/>
      <c r="F23" s="71"/>
      <c r="G23" s="71"/>
      <c r="H23" s="71"/>
      <c r="I23" s="71"/>
      <c r="J23" s="71"/>
      <c r="K23" s="63"/>
      <c r="L23" s="85"/>
      <c r="M23" s="85"/>
      <c r="N23" s="85"/>
    </row>
    <row r="24" spans="1:14" ht="15" customHeight="1">
      <c r="A24" s="20"/>
      <c r="B24" s="71"/>
      <c r="C24" s="39" t="s">
        <v>76</v>
      </c>
      <c r="D24" s="71"/>
      <c r="E24" s="71"/>
      <c r="F24" s="71"/>
      <c r="G24" s="75"/>
      <c r="H24" s="71"/>
      <c r="I24" s="71"/>
      <c r="J24" s="71"/>
      <c r="K24" s="63"/>
      <c r="L24" s="85"/>
      <c r="M24" s="85"/>
      <c r="N24" s="85"/>
    </row>
    <row r="25" spans="1:14" ht="15" customHeight="1">
      <c r="A25" s="20"/>
      <c r="B25" s="71"/>
      <c r="C25" s="39" t="s">
        <v>48</v>
      </c>
      <c r="D25" s="71"/>
      <c r="E25" s="71"/>
      <c r="F25" s="71"/>
      <c r="G25" s="71"/>
      <c r="H25" s="71"/>
      <c r="I25" s="71"/>
      <c r="J25" s="71"/>
      <c r="K25" s="63"/>
      <c r="L25" s="85"/>
      <c r="M25" s="85"/>
      <c r="N25" s="85"/>
    </row>
    <row r="26" spans="1:14" ht="15" customHeight="1">
      <c r="B26" s="71"/>
      <c r="C26" s="71"/>
      <c r="D26" s="71"/>
      <c r="E26" s="71"/>
      <c r="F26" s="71"/>
      <c r="G26" s="71"/>
      <c r="H26" s="71"/>
      <c r="I26" s="71"/>
      <c r="J26" s="71"/>
      <c r="K26" s="63"/>
      <c r="L26" s="85"/>
      <c r="M26" s="85"/>
      <c r="N26" s="85"/>
    </row>
    <row r="27" spans="1:14" ht="15" customHeight="1">
      <c r="G27" s="71"/>
      <c r="H27" s="71"/>
      <c r="I27" s="71"/>
      <c r="J27" s="71"/>
      <c r="K27" s="63"/>
      <c r="L27" s="85"/>
      <c r="M27" s="85"/>
      <c r="N27" s="85"/>
    </row>
    <row r="28" spans="1:14" ht="15" customHeight="1">
      <c r="A28" s="20"/>
      <c r="G28" s="71"/>
      <c r="H28" s="71"/>
      <c r="I28" s="71"/>
      <c r="J28" s="71"/>
      <c r="K28" s="63"/>
      <c r="L28" s="85"/>
      <c r="M28" s="85"/>
      <c r="N28" s="85"/>
    </row>
    <row r="29" spans="1:14" ht="15" customHeight="1">
      <c r="A29" s="20"/>
      <c r="G29" s="71"/>
      <c r="H29" s="71"/>
      <c r="I29" s="71"/>
      <c r="J29" s="71"/>
      <c r="K29" s="63"/>
      <c r="L29" s="85"/>
      <c r="M29" s="85"/>
      <c r="N29" s="85"/>
    </row>
    <row r="30" spans="1:14" ht="15" customHeight="1">
      <c r="G30" s="71"/>
      <c r="H30" s="71"/>
      <c r="I30" s="71"/>
      <c r="J30" s="71"/>
      <c r="K30" s="63"/>
      <c r="L30" s="85"/>
      <c r="M30" s="63"/>
      <c r="N30" s="85"/>
    </row>
    <row r="31" spans="1:14" ht="15" customHeight="1">
      <c r="B31" s="71"/>
      <c r="C31" s="71"/>
      <c r="D31" s="71"/>
      <c r="E31" s="71"/>
      <c r="F31" s="71"/>
      <c r="G31" s="71"/>
      <c r="H31" s="71"/>
      <c r="I31" s="71"/>
      <c r="J31" s="71"/>
      <c r="K31" s="85"/>
      <c r="L31" s="85"/>
      <c r="M31" s="85"/>
      <c r="N31" s="85"/>
    </row>
    <row r="32" spans="1:14" ht="13.5" customHeight="1">
      <c r="K32" s="85"/>
      <c r="L32" s="85"/>
      <c r="M32" s="85"/>
      <c r="N32" s="85"/>
    </row>
    <row r="33" spans="11:14" ht="13.5" customHeight="1">
      <c r="K33" s="85"/>
      <c r="L33" s="85"/>
      <c r="M33" s="85"/>
      <c r="N33" s="85"/>
    </row>
    <row r="34" spans="11:14" ht="13.5" customHeight="1"/>
    <row r="35" spans="11:14" ht="13.5" customHeight="1"/>
  </sheetData>
  <mergeCells count="2">
    <mergeCell ref="L11:O11"/>
    <mergeCell ref="L12:O12"/>
  </mergeCells>
  <phoneticPr fontId="7"/>
  <pageMargins left="0.23622047244094491" right="0.23622047244094491" top="0.74803149606299213" bottom="0.74803149606299213" header="0.31496062992125984" footer="0.31496062992125984"/>
  <pageSetup paperSize="9" scale="110" fitToWidth="0" orientation="landscape" horizontalDpi="4294967294" verticalDpi="300" r:id="rId1"/>
  <headerFooter alignWithMargins="0"/>
  <rowBreaks count="1" manualBreakCount="1">
    <brk id="29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2"/>
  </sheetPr>
  <dimension ref="B1:S33"/>
  <sheetViews>
    <sheetView showGridLines="0" zoomScaleNormal="100" zoomScaleSheetLayoutView="100" workbookViewId="0">
      <selection activeCell="O10" sqref="O10"/>
    </sheetView>
  </sheetViews>
  <sheetFormatPr defaultRowHeight="13.5"/>
  <cols>
    <col min="1" max="1" width="2.125" customWidth="1"/>
    <col min="2" max="2" width="8" customWidth="1"/>
    <col min="3" max="5" width="6.25" customWidth="1"/>
    <col min="6" max="6" width="6.5" customWidth="1"/>
    <col min="7" max="7" width="11.625" customWidth="1"/>
    <col min="11" max="11" width="8.25" customWidth="1"/>
    <col min="12" max="12" width="0.125" style="63" customWidth="1"/>
    <col min="13" max="13" width="2" style="63" customWidth="1"/>
    <col min="14" max="14" width="6.375" customWidth="1"/>
    <col min="15" max="15" width="6.875" customWidth="1"/>
    <col min="16" max="16" width="7.25" customWidth="1"/>
    <col min="17" max="17" width="6.875" customWidth="1"/>
    <col min="18" max="18" width="7.25" customWidth="1"/>
    <col min="19" max="19" width="3.125" customWidth="1"/>
    <col min="20" max="20" width="4.375" bestFit="1" customWidth="1"/>
    <col min="21" max="24" width="5.75" customWidth="1"/>
  </cols>
  <sheetData>
    <row r="1" spans="2:19" s="17" customFormat="1" ht="27.75" customHeight="1">
      <c r="B1" s="61" t="s">
        <v>32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61" t="s">
        <v>39</v>
      </c>
    </row>
    <row r="2" spans="2:19" ht="3" customHeight="1"/>
    <row r="3" spans="2:19" ht="13.5" customHeight="1">
      <c r="B3" t="s">
        <v>71</v>
      </c>
      <c r="N3" s="39" t="s">
        <v>85</v>
      </c>
    </row>
    <row r="4" spans="2:19" ht="13.5" customHeight="1">
      <c r="B4" t="s">
        <v>72</v>
      </c>
      <c r="N4" s="39" t="s">
        <v>189</v>
      </c>
    </row>
    <row r="5" spans="2:19" ht="13.5" customHeight="1">
      <c r="B5" t="s">
        <v>73</v>
      </c>
    </row>
    <row r="6" spans="2:19" ht="13.5" customHeight="1">
      <c r="N6" s="39" t="s">
        <v>259</v>
      </c>
    </row>
    <row r="7" spans="2:19" ht="13.5" customHeight="1">
      <c r="B7" t="s">
        <v>53</v>
      </c>
      <c r="N7" s="44"/>
    </row>
    <row r="8" spans="2:19" ht="13.5" customHeight="1">
      <c r="B8" s="39" t="s">
        <v>74</v>
      </c>
      <c r="N8" s="55"/>
      <c r="O8" s="40" t="s">
        <v>81</v>
      </c>
      <c r="P8" s="40" t="s">
        <v>82</v>
      </c>
      <c r="Q8" s="40" t="s">
        <v>83</v>
      </c>
      <c r="R8" s="40" t="s">
        <v>86</v>
      </c>
    </row>
    <row r="9" spans="2:19" ht="13.5" customHeight="1">
      <c r="B9" s="39" t="s">
        <v>75</v>
      </c>
      <c r="N9" s="26" t="s">
        <v>34</v>
      </c>
      <c r="O9" s="102">
        <v>5</v>
      </c>
      <c r="P9" s="102">
        <v>10</v>
      </c>
      <c r="Q9" s="102">
        <v>5</v>
      </c>
      <c r="R9" s="102">
        <v>6</v>
      </c>
    </row>
    <row r="10" spans="2:19" ht="15.75" customHeight="1">
      <c r="N10" s="28" t="s">
        <v>258</v>
      </c>
      <c r="O10" s="114"/>
      <c r="P10" s="49"/>
      <c r="Q10" s="49"/>
      <c r="R10" s="49"/>
    </row>
    <row r="11" spans="2:19" ht="12.75" customHeight="1">
      <c r="B11" s="27"/>
      <c r="C11" s="26" t="s">
        <v>33</v>
      </c>
      <c r="D11" s="26" t="s">
        <v>34</v>
      </c>
      <c r="E11" s="26" t="s">
        <v>35</v>
      </c>
      <c r="H11" s="14"/>
    </row>
    <row r="12" spans="2:19" ht="14.25" customHeight="1">
      <c r="B12" s="28" t="s">
        <v>36</v>
      </c>
      <c r="C12" s="137">
        <v>100</v>
      </c>
      <c r="D12" s="138">
        <v>5</v>
      </c>
      <c r="E12" s="22"/>
      <c r="F12" t="s">
        <v>58</v>
      </c>
      <c r="N12" s="140" t="s">
        <v>38</v>
      </c>
      <c r="O12" s="135">
        <v>50</v>
      </c>
    </row>
    <row r="13" spans="2:19" ht="14.25" customHeight="1">
      <c r="B13" s="28" t="s">
        <v>57</v>
      </c>
      <c r="C13" s="137">
        <v>150</v>
      </c>
      <c r="D13" s="138">
        <v>10</v>
      </c>
      <c r="E13" s="50"/>
      <c r="F13" s="127" t="s">
        <v>192</v>
      </c>
    </row>
    <row r="14" spans="2:19" ht="14.25" customHeight="1">
      <c r="B14" s="28" t="s">
        <v>37</v>
      </c>
      <c r="C14" s="137">
        <v>10</v>
      </c>
      <c r="D14" s="138">
        <v>5</v>
      </c>
      <c r="E14" s="50"/>
      <c r="F14" s="127" t="s">
        <v>193</v>
      </c>
      <c r="N14" s="161" t="s">
        <v>114</v>
      </c>
      <c r="O14" s="92"/>
      <c r="P14" s="92"/>
      <c r="Q14" s="92"/>
      <c r="R14" s="92"/>
      <c r="S14" s="90"/>
    </row>
    <row r="15" spans="2:19" ht="13.5" customHeight="1">
      <c r="N15" s="130" t="s">
        <v>240</v>
      </c>
      <c r="O15" s="130"/>
      <c r="P15" s="130"/>
      <c r="Q15" s="130"/>
      <c r="R15" s="130"/>
    </row>
    <row r="16" spans="2:19" ht="13.5" customHeight="1">
      <c r="N16" s="128"/>
      <c r="O16" s="94" t="s">
        <v>117</v>
      </c>
      <c r="P16" s="56" t="s">
        <v>36</v>
      </c>
      <c r="Q16" s="56" t="s">
        <v>77</v>
      </c>
      <c r="R16" s="56" t="s">
        <v>115</v>
      </c>
    </row>
    <row r="17" spans="2:18" ht="13.5" customHeight="1">
      <c r="B17" t="s">
        <v>54</v>
      </c>
      <c r="N17" s="129"/>
      <c r="O17" s="93" t="s">
        <v>116</v>
      </c>
      <c r="P17" s="135">
        <v>100</v>
      </c>
      <c r="Q17" s="135">
        <v>150</v>
      </c>
      <c r="R17" s="135">
        <v>50</v>
      </c>
    </row>
    <row r="18" spans="2:18" ht="13.5" customHeight="1">
      <c r="B18" s="39" t="s">
        <v>84</v>
      </c>
      <c r="N18" s="40" t="s">
        <v>81</v>
      </c>
      <c r="O18" s="136">
        <v>5</v>
      </c>
      <c r="P18" s="133"/>
      <c r="Q18" s="51"/>
      <c r="R18" s="51"/>
    </row>
    <row r="19" spans="2:18" ht="13.5" customHeight="1">
      <c r="B19" s="39" t="s">
        <v>135</v>
      </c>
      <c r="N19" s="40" t="s">
        <v>82</v>
      </c>
      <c r="O19" s="136">
        <v>10</v>
      </c>
      <c r="P19" s="51"/>
      <c r="Q19" s="51"/>
      <c r="R19" s="51"/>
    </row>
    <row r="20" spans="2:18" ht="13.5" customHeight="1">
      <c r="B20" s="39" t="s">
        <v>191</v>
      </c>
      <c r="N20" s="40" t="s">
        <v>83</v>
      </c>
      <c r="O20" s="136">
        <v>5</v>
      </c>
      <c r="P20" s="51"/>
      <c r="Q20" s="51"/>
      <c r="R20" s="51"/>
    </row>
    <row r="21" spans="2:18" ht="13.5" customHeight="1" thickBot="1">
      <c r="I21" s="24"/>
      <c r="N21" s="40" t="s">
        <v>86</v>
      </c>
      <c r="O21" s="136">
        <v>6</v>
      </c>
      <c r="P21" s="51"/>
      <c r="Q21" s="51"/>
      <c r="R21" s="51"/>
    </row>
    <row r="22" spans="2:18" ht="13.5" customHeight="1" thickBot="1">
      <c r="B22" s="33" t="s">
        <v>38</v>
      </c>
      <c r="C22" s="139">
        <v>100</v>
      </c>
      <c r="D22" s="100" t="s">
        <v>119</v>
      </c>
      <c r="H22" s="14"/>
      <c r="N22" s="40" t="s">
        <v>87</v>
      </c>
      <c r="O22" s="136">
        <v>7</v>
      </c>
      <c r="P22" s="51"/>
      <c r="Q22" s="51"/>
      <c r="R22" s="51"/>
    </row>
    <row r="23" spans="2:18" ht="13.5" customHeight="1">
      <c r="B23" s="1"/>
      <c r="C23" s="1"/>
      <c r="N23" s="40" t="s">
        <v>88</v>
      </c>
      <c r="O23" s="136">
        <v>8</v>
      </c>
      <c r="P23" s="51"/>
      <c r="Q23" s="51"/>
      <c r="R23" s="51"/>
    </row>
    <row r="24" spans="2:18">
      <c r="C24" s="13"/>
      <c r="D24" s="26" t="s">
        <v>34</v>
      </c>
      <c r="E24" s="26" t="s">
        <v>35</v>
      </c>
    </row>
    <row r="25" spans="2:18" ht="15" customHeight="1">
      <c r="C25" s="48" t="s">
        <v>81</v>
      </c>
      <c r="D25" s="138">
        <v>5</v>
      </c>
      <c r="E25" s="22"/>
      <c r="F25" t="s">
        <v>118</v>
      </c>
      <c r="H25" s="23"/>
      <c r="N25" s="128"/>
      <c r="O25" s="108" t="s">
        <v>33</v>
      </c>
      <c r="P25" s="110" t="s">
        <v>36</v>
      </c>
      <c r="Q25" s="110" t="s">
        <v>57</v>
      </c>
      <c r="R25" s="110" t="s">
        <v>115</v>
      </c>
    </row>
    <row r="26" spans="2:18" ht="15" customHeight="1">
      <c r="C26" s="48" t="s">
        <v>82</v>
      </c>
      <c r="D26" s="138">
        <v>10</v>
      </c>
      <c r="E26" s="50"/>
      <c r="F26" s="127" t="s">
        <v>194</v>
      </c>
      <c r="N26" s="129"/>
      <c r="O26" s="109" t="s">
        <v>34</v>
      </c>
      <c r="P26" s="101">
        <v>100</v>
      </c>
      <c r="Q26" s="101">
        <v>150</v>
      </c>
      <c r="R26" s="101">
        <v>50</v>
      </c>
    </row>
    <row r="27" spans="2:18" ht="15" customHeight="1">
      <c r="C27" s="48" t="s">
        <v>83</v>
      </c>
      <c r="D27" s="138">
        <v>5</v>
      </c>
      <c r="E27" s="50"/>
      <c r="F27" s="127" t="s">
        <v>195</v>
      </c>
      <c r="N27" s="107" t="s">
        <v>81</v>
      </c>
      <c r="O27" s="136">
        <v>5</v>
      </c>
      <c r="P27" s="111">
        <f t="shared" ref="P27:R32" si="0">P$26*$O27</f>
        <v>500</v>
      </c>
      <c r="Q27" s="111">
        <f t="shared" si="0"/>
        <v>750</v>
      </c>
      <c r="R27" s="111">
        <f t="shared" si="0"/>
        <v>250</v>
      </c>
    </row>
    <row r="28" spans="2:18" ht="15" customHeight="1">
      <c r="C28" s="48" t="s">
        <v>86</v>
      </c>
      <c r="D28" s="138">
        <v>6</v>
      </c>
      <c r="E28" s="50"/>
      <c r="F28" s="127" t="s">
        <v>196</v>
      </c>
      <c r="N28" s="107" t="s">
        <v>82</v>
      </c>
      <c r="O28" s="136">
        <v>10</v>
      </c>
      <c r="P28" s="111">
        <f t="shared" si="0"/>
        <v>1000</v>
      </c>
      <c r="Q28" s="111">
        <f t="shared" si="0"/>
        <v>1500</v>
      </c>
      <c r="R28" s="111">
        <f t="shared" si="0"/>
        <v>500</v>
      </c>
    </row>
    <row r="29" spans="2:18" ht="15" customHeight="1">
      <c r="C29" s="48" t="s">
        <v>87</v>
      </c>
      <c r="D29" s="138">
        <v>2</v>
      </c>
      <c r="E29" s="50"/>
      <c r="F29" s="127" t="s">
        <v>197</v>
      </c>
      <c r="N29" s="107" t="s">
        <v>83</v>
      </c>
      <c r="O29" s="136">
        <v>5</v>
      </c>
      <c r="P29" s="111">
        <f t="shared" si="0"/>
        <v>500</v>
      </c>
      <c r="Q29" s="111">
        <f t="shared" si="0"/>
        <v>750</v>
      </c>
      <c r="R29" s="111">
        <f t="shared" si="0"/>
        <v>250</v>
      </c>
    </row>
    <row r="30" spans="2:18" ht="15" customHeight="1">
      <c r="C30" s="48" t="s">
        <v>88</v>
      </c>
      <c r="D30" s="138">
        <v>8</v>
      </c>
      <c r="E30" s="50"/>
      <c r="F30" s="127" t="s">
        <v>198</v>
      </c>
      <c r="N30" s="107" t="s">
        <v>86</v>
      </c>
      <c r="O30" s="136">
        <v>6</v>
      </c>
      <c r="P30" s="111">
        <f t="shared" si="0"/>
        <v>600</v>
      </c>
      <c r="Q30" s="111">
        <f t="shared" si="0"/>
        <v>900</v>
      </c>
      <c r="R30" s="111">
        <f t="shared" si="0"/>
        <v>300</v>
      </c>
    </row>
    <row r="31" spans="2:18" ht="15" customHeight="1">
      <c r="N31" s="107" t="s">
        <v>87</v>
      </c>
      <c r="O31" s="136">
        <v>7</v>
      </c>
      <c r="P31" s="111">
        <f t="shared" si="0"/>
        <v>700</v>
      </c>
      <c r="Q31" s="111">
        <f t="shared" si="0"/>
        <v>1050</v>
      </c>
      <c r="R31" s="111">
        <f t="shared" si="0"/>
        <v>350</v>
      </c>
    </row>
    <row r="32" spans="2:18">
      <c r="N32" s="107" t="s">
        <v>88</v>
      </c>
      <c r="O32" s="136">
        <v>8</v>
      </c>
      <c r="P32" s="111">
        <f t="shared" si="0"/>
        <v>800</v>
      </c>
      <c r="Q32" s="111">
        <f t="shared" si="0"/>
        <v>1200</v>
      </c>
      <c r="R32" s="111">
        <f t="shared" si="0"/>
        <v>400</v>
      </c>
    </row>
    <row r="33" spans="14:18">
      <c r="N33" s="187"/>
      <c r="O33" s="187"/>
      <c r="P33" s="187"/>
      <c r="Q33" s="187"/>
      <c r="R33" s="187"/>
    </row>
  </sheetData>
  <sheetProtection formatCells="0" formatColumns="0" formatRows="0" insertColumns="0" insertRows="0" insertHyperlinks="0" deleteColumns="0" deleteRows="0" sort="0" autoFilter="0" pivotTables="0"/>
  <mergeCells count="1">
    <mergeCell ref="N33:R33"/>
  </mergeCells>
  <phoneticPr fontId="7"/>
  <pageMargins left="0.25" right="0.25" top="0.75" bottom="0.75" header="0.3" footer="0.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autoPageBreaks="0"/>
  </sheetPr>
  <dimension ref="A1:S32"/>
  <sheetViews>
    <sheetView showGridLines="0" zoomScaleNormal="125" workbookViewId="0">
      <selection activeCell="L20" sqref="L20"/>
    </sheetView>
  </sheetViews>
  <sheetFormatPr defaultRowHeight="13.5"/>
  <cols>
    <col min="1" max="1" width="2.875" style="71" customWidth="1"/>
    <col min="2" max="2" width="9.125" style="71" customWidth="1"/>
    <col min="3" max="3" width="12.625" style="71" customWidth="1"/>
    <col min="4" max="4" width="4.5" style="71" customWidth="1"/>
    <col min="5" max="5" width="14.125" style="71" bestFit="1" customWidth="1"/>
    <col min="6" max="7" width="9" style="71"/>
    <col min="8" max="8" width="9.5" style="71" customWidth="1"/>
    <col min="9" max="9" width="1.25" style="54" customWidth="1"/>
    <col min="10" max="10" width="5.25" style="71" customWidth="1"/>
    <col min="11" max="11" width="6.5" style="71" customWidth="1"/>
    <col min="12" max="12" width="9.625" style="71" customWidth="1"/>
    <col min="13" max="13" width="8.5" style="71" customWidth="1"/>
    <col min="14" max="14" width="8.125" style="71" customWidth="1"/>
    <col min="15" max="15" width="7.375" style="71" customWidth="1"/>
    <col min="16" max="16" width="8.875" style="71" customWidth="1"/>
    <col min="17" max="17" width="7" style="71" customWidth="1"/>
    <col min="18" max="18" width="5" style="71" customWidth="1"/>
    <col min="19" max="19" width="6" style="65" customWidth="1"/>
    <col min="20" max="16384" width="9" style="71"/>
  </cols>
  <sheetData>
    <row r="1" spans="1:19" ht="18.75">
      <c r="B1" s="61" t="s">
        <v>139</v>
      </c>
      <c r="C1" s="63"/>
      <c r="D1" s="63"/>
      <c r="E1" s="63"/>
      <c r="F1" s="63"/>
      <c r="G1" s="63"/>
      <c r="H1" s="63"/>
      <c r="J1" s="63"/>
      <c r="K1" s="61" t="s">
        <v>142</v>
      </c>
      <c r="L1" s="63"/>
      <c r="M1" s="63"/>
      <c r="O1" s="63"/>
    </row>
    <row r="2" spans="1:19" ht="9" customHeight="1">
      <c r="A2" s="7"/>
      <c r="B2" s="7"/>
      <c r="M2" s="63"/>
      <c r="N2" s="63"/>
      <c r="O2" s="63"/>
    </row>
    <row r="3" spans="1:19" ht="15" customHeight="1">
      <c r="A3" s="63"/>
      <c r="K3" s="39" t="s">
        <v>144</v>
      </c>
    </row>
    <row r="4" spans="1:19" ht="22.5" customHeight="1">
      <c r="A4" s="63"/>
      <c r="B4" s="87" t="s">
        <v>260</v>
      </c>
      <c r="D4" s="63"/>
      <c r="K4" s="71" t="s">
        <v>145</v>
      </c>
    </row>
    <row r="5" spans="1:19" s="127" customFormat="1" ht="20.25" customHeight="1">
      <c r="A5" s="63"/>
      <c r="B5" s="71"/>
      <c r="C5" s="8" t="s">
        <v>143</v>
      </c>
      <c r="D5" s="71"/>
      <c r="E5" s="43" t="s">
        <v>140</v>
      </c>
      <c r="F5" s="71"/>
      <c r="G5" s="71"/>
      <c r="H5" s="71"/>
      <c r="I5" s="54"/>
      <c r="K5" s="39" t="s">
        <v>190</v>
      </c>
      <c r="S5" s="132"/>
    </row>
    <row r="6" spans="1:19" ht="20.25" customHeight="1">
      <c r="A6" s="63"/>
      <c r="K6" s="188" t="s">
        <v>13</v>
      </c>
      <c r="L6" s="188" t="s">
        <v>14</v>
      </c>
      <c r="M6" s="189" t="s">
        <v>95</v>
      </c>
      <c r="N6" s="191" t="s">
        <v>96</v>
      </c>
      <c r="O6" s="192" t="s">
        <v>141</v>
      </c>
    </row>
    <row r="7" spans="1:19" ht="12" customHeight="1">
      <c r="A7" s="63"/>
      <c r="B7" s="63"/>
      <c r="D7" s="63"/>
      <c r="K7" s="188"/>
      <c r="L7" s="188"/>
      <c r="M7" s="190"/>
      <c r="N7" s="188"/>
      <c r="O7" s="192"/>
    </row>
    <row r="8" spans="1:19" ht="16.5" customHeight="1">
      <c r="A8" s="63"/>
      <c r="B8" s="63"/>
      <c r="C8" s="99"/>
      <c r="K8" s="79">
        <v>1</v>
      </c>
      <c r="L8" s="80" t="s">
        <v>61</v>
      </c>
      <c r="M8" s="76" t="s">
        <v>94</v>
      </c>
      <c r="N8" s="81">
        <v>0.875</v>
      </c>
      <c r="O8" s="77">
        <v>90</v>
      </c>
    </row>
    <row r="9" spans="1:19" ht="16.5" customHeight="1">
      <c r="A9" s="63"/>
      <c r="B9" s="88" t="s">
        <v>261</v>
      </c>
      <c r="C9" s="18"/>
      <c r="K9" s="79">
        <v>2</v>
      </c>
      <c r="L9" s="80" t="s">
        <v>62</v>
      </c>
      <c r="M9" s="78" t="s">
        <v>91</v>
      </c>
      <c r="N9" s="81">
        <v>0.91666666666666663</v>
      </c>
      <c r="O9" s="77">
        <v>50</v>
      </c>
    </row>
    <row r="10" spans="1:19" ht="16.5" customHeight="1">
      <c r="A10" s="63"/>
      <c r="B10" s="37" t="s">
        <v>242</v>
      </c>
      <c r="C10" s="73"/>
      <c r="D10" s="66"/>
      <c r="E10" s="66"/>
      <c r="K10" s="79">
        <v>3</v>
      </c>
      <c r="L10" s="80" t="s">
        <v>63</v>
      </c>
      <c r="M10" s="76" t="s">
        <v>94</v>
      </c>
      <c r="N10" s="81">
        <v>0.875</v>
      </c>
      <c r="O10" s="77">
        <v>60</v>
      </c>
    </row>
    <row r="11" spans="1:19" ht="16.5" customHeight="1">
      <c r="A11" s="63"/>
      <c r="K11" s="79">
        <v>4</v>
      </c>
      <c r="L11" s="80" t="s">
        <v>64</v>
      </c>
      <c r="M11" s="78" t="s">
        <v>91</v>
      </c>
      <c r="N11" s="81">
        <v>0.875</v>
      </c>
      <c r="O11" s="77">
        <v>85</v>
      </c>
    </row>
    <row r="12" spans="1:19" ht="16.5" customHeight="1">
      <c r="A12" s="63"/>
      <c r="B12" s="88" t="s">
        <v>262</v>
      </c>
      <c r="C12" s="66"/>
      <c r="D12" s="66"/>
      <c r="E12" s="66"/>
      <c r="F12" s="66"/>
      <c r="G12" s="66"/>
      <c r="H12" s="66"/>
      <c r="I12" s="58"/>
      <c r="J12" s="39"/>
      <c r="K12" s="79">
        <v>5</v>
      </c>
      <c r="L12" s="80" t="s">
        <v>65</v>
      </c>
      <c r="M12" s="76" t="s">
        <v>92</v>
      </c>
      <c r="N12" s="81">
        <v>0.95833333333333337</v>
      </c>
      <c r="O12" s="77">
        <v>55</v>
      </c>
    </row>
    <row r="13" spans="1:19" ht="16.5" customHeight="1">
      <c r="A13" s="63"/>
      <c r="B13" s="37" t="s">
        <v>264</v>
      </c>
      <c r="E13" s="66"/>
      <c r="F13" s="66"/>
      <c r="G13" s="66"/>
      <c r="H13" s="66"/>
      <c r="I13" s="58"/>
      <c r="J13" s="39"/>
      <c r="K13" s="79">
        <v>6</v>
      </c>
      <c r="L13" s="80" t="s">
        <v>66</v>
      </c>
      <c r="M13" s="76" t="s">
        <v>92</v>
      </c>
      <c r="N13" s="81">
        <v>0.91666666666666663</v>
      </c>
      <c r="O13" s="77">
        <v>75</v>
      </c>
    </row>
    <row r="14" spans="1:19" ht="16.5" customHeight="1">
      <c r="A14" s="63"/>
      <c r="K14" s="79">
        <v>7</v>
      </c>
      <c r="L14" s="80" t="s">
        <v>67</v>
      </c>
      <c r="M14" s="78" t="s">
        <v>91</v>
      </c>
      <c r="N14" s="81">
        <v>0.875</v>
      </c>
      <c r="O14" s="77">
        <v>50</v>
      </c>
      <c r="S14" s="71"/>
    </row>
    <row r="15" spans="1:19" ht="16.5" customHeight="1">
      <c r="A15" s="63"/>
      <c r="E15" s="66"/>
      <c r="K15" s="79">
        <v>8</v>
      </c>
      <c r="L15" s="80" t="s">
        <v>68</v>
      </c>
      <c r="M15" s="76" t="s">
        <v>94</v>
      </c>
      <c r="N15" s="81">
        <v>0.91666666666666663</v>
      </c>
      <c r="O15" s="77">
        <v>95</v>
      </c>
      <c r="S15" s="71"/>
    </row>
    <row r="16" spans="1:19" ht="16.5" customHeight="1">
      <c r="A16" s="63"/>
      <c r="K16" s="79">
        <v>9</v>
      </c>
      <c r="L16" s="80" t="s">
        <v>69</v>
      </c>
      <c r="M16" s="76" t="s">
        <v>92</v>
      </c>
      <c r="N16" s="81">
        <v>0.95833333333333337</v>
      </c>
      <c r="O16" s="77">
        <v>30</v>
      </c>
      <c r="S16" s="71"/>
    </row>
    <row r="17" spans="1:19" ht="16.5" customHeight="1">
      <c r="A17" s="63"/>
      <c r="C17" s="63"/>
      <c r="K17" s="79">
        <v>10</v>
      </c>
      <c r="L17" s="80" t="s">
        <v>70</v>
      </c>
      <c r="M17" s="76" t="s">
        <v>94</v>
      </c>
      <c r="N17" s="81">
        <v>0.875</v>
      </c>
      <c r="O17" s="77">
        <v>95</v>
      </c>
      <c r="S17" s="71"/>
    </row>
    <row r="18" spans="1:19" ht="16.5" customHeight="1">
      <c r="A18" s="63"/>
      <c r="C18" s="63"/>
      <c r="D18" s="63"/>
      <c r="S18" s="71"/>
    </row>
    <row r="19" spans="1:19" ht="16.5" customHeight="1">
      <c r="A19" s="63"/>
      <c r="B19" s="63"/>
      <c r="D19" s="63"/>
      <c r="K19" s="193" t="s">
        <v>90</v>
      </c>
      <c r="L19" s="194"/>
      <c r="M19" s="162" t="s">
        <v>263</v>
      </c>
      <c r="N19" s="195" t="s">
        <v>99</v>
      </c>
      <c r="O19" s="196"/>
      <c r="P19" s="162" t="s">
        <v>263</v>
      </c>
      <c r="S19" s="71"/>
    </row>
    <row r="20" spans="1:19" ht="16.5" customHeight="1">
      <c r="A20" s="63"/>
      <c r="J20" s="105" t="s">
        <v>132</v>
      </c>
      <c r="K20" s="82" t="s">
        <v>101</v>
      </c>
      <c r="L20" s="113"/>
      <c r="M20" s="134">
        <f>COUNTIF($M$8:$M$17,K20)</f>
        <v>4</v>
      </c>
      <c r="N20" s="84">
        <v>0.875</v>
      </c>
      <c r="O20" s="113"/>
      <c r="P20" s="134">
        <f>COUNTIF($N$8:$N$17,N20)</f>
        <v>5</v>
      </c>
      <c r="R20" s="115"/>
      <c r="S20" s="71"/>
    </row>
    <row r="21" spans="1:19" ht="16.5" customHeight="1">
      <c r="A21" s="63"/>
      <c r="J21" s="105" t="s">
        <v>133</v>
      </c>
      <c r="K21" s="82" t="s">
        <v>91</v>
      </c>
      <c r="L21" s="116"/>
      <c r="M21" s="134">
        <f>COUNTIF($M$8:$M$17,K21)</f>
        <v>3</v>
      </c>
      <c r="N21" s="84">
        <v>0.91666666666666663</v>
      </c>
      <c r="O21" s="116"/>
      <c r="P21" s="134">
        <f>COUNTIF($N$8:$N$17,N21)</f>
        <v>3</v>
      </c>
      <c r="R21" s="115"/>
      <c r="S21" s="71"/>
    </row>
    <row r="22" spans="1:19" ht="16.5" customHeight="1">
      <c r="J22" s="98" t="s">
        <v>134</v>
      </c>
      <c r="K22" s="82" t="s">
        <v>92</v>
      </c>
      <c r="L22" s="116"/>
      <c r="M22" s="134">
        <f>COUNTIF($M$8:$M$17,K22)</f>
        <v>3</v>
      </c>
      <c r="N22" s="84">
        <v>0.95833333333333337</v>
      </c>
      <c r="O22" s="116"/>
      <c r="P22" s="134">
        <f>COUNTIF($N$8:$N$17,N22)</f>
        <v>2</v>
      </c>
      <c r="R22" s="115"/>
    </row>
    <row r="23" spans="1:19" ht="16.5" customHeight="1"/>
    <row r="24" spans="1:19" ht="16.5" customHeight="1">
      <c r="K24" s="165" t="s">
        <v>267</v>
      </c>
    </row>
    <row r="25" spans="1:19" ht="16.5" customHeight="1">
      <c r="L25" s="29"/>
      <c r="M25" s="127"/>
    </row>
    <row r="26" spans="1:19" ht="16.5" customHeight="1">
      <c r="L26"/>
      <c r="M26" s="127"/>
    </row>
    <row r="27" spans="1:19" ht="16.5" customHeight="1">
      <c r="K27" s="65"/>
      <c r="L27"/>
      <c r="M27"/>
    </row>
    <row r="28" spans="1:19" ht="16.5" customHeight="1">
      <c r="L28"/>
      <c r="M28"/>
    </row>
    <row r="29" spans="1:19">
      <c r="L29"/>
      <c r="M29"/>
    </row>
    <row r="30" spans="1:19">
      <c r="L30"/>
      <c r="M30"/>
    </row>
    <row r="31" spans="1:19">
      <c r="L31"/>
      <c r="M31"/>
    </row>
    <row r="32" spans="1:19">
      <c r="L32"/>
      <c r="M32"/>
    </row>
  </sheetData>
  <mergeCells count="7">
    <mergeCell ref="K19:L19"/>
    <mergeCell ref="N19:O19"/>
    <mergeCell ref="K6:K7"/>
    <mergeCell ref="L6:L7"/>
    <mergeCell ref="M6:M7"/>
    <mergeCell ref="N6:N7"/>
    <mergeCell ref="O6:O7"/>
  </mergeCells>
  <phoneticPr fontId="7"/>
  <pageMargins left="0.44" right="0.75" top="0.51" bottom="1" header="0.51200000000000001" footer="0.5120000000000000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autoPageBreaks="0"/>
  </sheetPr>
  <dimension ref="A1:S28"/>
  <sheetViews>
    <sheetView showGridLines="0" zoomScaleNormal="125" workbookViewId="0">
      <selection activeCell="L21" sqref="L21"/>
    </sheetView>
  </sheetViews>
  <sheetFormatPr defaultRowHeight="13.5"/>
  <cols>
    <col min="1" max="1" width="1.625" style="71" customWidth="1"/>
    <col min="2" max="2" width="9.125" style="71" customWidth="1"/>
    <col min="3" max="3" width="12.625" style="71" customWidth="1"/>
    <col min="4" max="4" width="4.5" style="71" customWidth="1"/>
    <col min="5" max="5" width="14.125" style="71" bestFit="1" customWidth="1"/>
    <col min="6" max="7" width="9" style="71"/>
    <col min="8" max="8" width="11.375" style="71" customWidth="1"/>
    <col min="9" max="9" width="1.25" style="54" customWidth="1"/>
    <col min="10" max="10" width="5.125" style="71" customWidth="1"/>
    <col min="11" max="11" width="6.625" style="71" customWidth="1"/>
    <col min="12" max="12" width="8.5" style="71" customWidth="1"/>
    <col min="13" max="13" width="7.375" style="71" customWidth="1"/>
    <col min="14" max="14" width="8.875" style="71" customWidth="1"/>
    <col min="15" max="15" width="8.25" style="71" customWidth="1"/>
    <col min="16" max="16" width="8.625" style="71" customWidth="1"/>
    <col min="17" max="17" width="8.75" style="71" customWidth="1"/>
    <col min="18" max="18" width="5" style="71" customWidth="1"/>
    <col min="19" max="19" width="6" style="65" customWidth="1"/>
    <col min="20" max="16384" width="9" style="71"/>
  </cols>
  <sheetData>
    <row r="1" spans="1:19" ht="18.75">
      <c r="B1" s="61" t="s">
        <v>102</v>
      </c>
      <c r="C1" s="63"/>
      <c r="D1" s="63"/>
      <c r="E1" s="63"/>
      <c r="F1" s="63"/>
      <c r="G1" s="63"/>
      <c r="H1" s="63"/>
      <c r="J1" s="63"/>
      <c r="K1" s="61" t="s">
        <v>39</v>
      </c>
      <c r="L1" s="63"/>
      <c r="M1" s="63"/>
      <c r="O1" s="63"/>
    </row>
    <row r="2" spans="1:19" ht="9" customHeight="1">
      <c r="A2" s="7"/>
      <c r="B2" s="7"/>
      <c r="M2" s="63"/>
      <c r="N2" s="63"/>
      <c r="O2" s="63"/>
    </row>
    <row r="3" spans="1:19" ht="15" customHeight="1">
      <c r="A3" s="63"/>
      <c r="K3" s="39" t="s">
        <v>93</v>
      </c>
    </row>
    <row r="4" spans="1:19" ht="22.5" customHeight="1">
      <c r="A4" s="63"/>
      <c r="B4" s="87" t="s">
        <v>131</v>
      </c>
      <c r="D4" s="63"/>
      <c r="K4" s="71" t="s">
        <v>97</v>
      </c>
      <c r="L4"/>
      <c r="M4"/>
      <c r="N4"/>
      <c r="O4"/>
      <c r="P4"/>
      <c r="Q4"/>
      <c r="R4"/>
    </row>
    <row r="5" spans="1:19" s="127" customFormat="1" ht="22.5" customHeight="1">
      <c r="A5" s="63"/>
      <c r="B5" s="71"/>
      <c r="C5" s="8" t="s">
        <v>103</v>
      </c>
      <c r="D5" s="71"/>
      <c r="E5" s="43" t="s">
        <v>104</v>
      </c>
      <c r="F5" s="71"/>
      <c r="G5" s="71"/>
      <c r="H5" s="71"/>
      <c r="I5" s="54"/>
      <c r="K5" s="39" t="s">
        <v>282</v>
      </c>
      <c r="S5" s="132"/>
    </row>
    <row r="6" spans="1:19" ht="26.25" customHeight="1">
      <c r="A6" s="63"/>
      <c r="K6" s="188" t="s">
        <v>13</v>
      </c>
      <c r="L6" s="188" t="s">
        <v>14</v>
      </c>
      <c r="M6" s="189" t="s">
        <v>95</v>
      </c>
      <c r="N6" s="191" t="s">
        <v>96</v>
      </c>
      <c r="O6" s="192" t="s">
        <v>141</v>
      </c>
      <c r="P6"/>
      <c r="Q6"/>
      <c r="R6"/>
    </row>
    <row r="7" spans="1:19" ht="12" customHeight="1">
      <c r="A7" s="63"/>
      <c r="B7" s="63"/>
      <c r="D7" s="63"/>
      <c r="K7" s="188"/>
      <c r="L7" s="188"/>
      <c r="M7" s="190"/>
      <c r="N7" s="188"/>
      <c r="O7" s="192"/>
      <c r="P7"/>
      <c r="Q7"/>
      <c r="R7"/>
    </row>
    <row r="8" spans="1:19" ht="16.5" customHeight="1">
      <c r="A8" s="63"/>
      <c r="B8" s="63"/>
      <c r="C8" s="74"/>
      <c r="K8" s="79">
        <v>1</v>
      </c>
      <c r="L8" s="163" t="s">
        <v>61</v>
      </c>
      <c r="M8" s="76" t="s">
        <v>94</v>
      </c>
      <c r="N8" s="81">
        <v>0.875</v>
      </c>
      <c r="O8" s="77">
        <v>90</v>
      </c>
      <c r="P8"/>
      <c r="Q8"/>
      <c r="R8"/>
    </row>
    <row r="9" spans="1:19" ht="16.5" customHeight="1">
      <c r="A9" s="63"/>
      <c r="B9" s="88" t="s">
        <v>109</v>
      </c>
      <c r="C9" s="18"/>
      <c r="K9" s="79">
        <v>2</v>
      </c>
      <c r="L9" s="163" t="s">
        <v>62</v>
      </c>
      <c r="M9" s="78" t="s">
        <v>91</v>
      </c>
      <c r="N9" s="81">
        <v>0.91666666666666663</v>
      </c>
      <c r="O9" s="77">
        <v>49</v>
      </c>
      <c r="P9"/>
      <c r="Q9"/>
      <c r="R9"/>
    </row>
    <row r="10" spans="1:19" ht="16.5" customHeight="1">
      <c r="A10" s="63"/>
      <c r="B10" s="37" t="s">
        <v>241</v>
      </c>
      <c r="C10" s="73"/>
      <c r="D10" s="66"/>
      <c r="E10" s="66"/>
      <c r="K10" s="79">
        <v>3</v>
      </c>
      <c r="L10" s="163" t="s">
        <v>63</v>
      </c>
      <c r="M10" s="76" t="s">
        <v>94</v>
      </c>
      <c r="N10" s="81">
        <v>0.875</v>
      </c>
      <c r="O10" s="77">
        <v>60</v>
      </c>
      <c r="P10"/>
      <c r="Q10"/>
      <c r="R10"/>
    </row>
    <row r="11" spans="1:19" ht="16.5" customHeight="1">
      <c r="A11" s="63"/>
      <c r="B11" s="57"/>
      <c r="C11" s="66"/>
      <c r="D11" s="66"/>
      <c r="E11" s="66"/>
      <c r="F11" s="66"/>
      <c r="G11" s="66"/>
      <c r="H11" s="66"/>
      <c r="K11" s="79">
        <v>4</v>
      </c>
      <c r="L11" s="163" t="s">
        <v>64</v>
      </c>
      <c r="M11" s="78" t="s">
        <v>91</v>
      </c>
      <c r="N11" s="81">
        <v>0.875</v>
      </c>
      <c r="O11" s="77">
        <v>85</v>
      </c>
      <c r="P11"/>
      <c r="Q11"/>
      <c r="R11"/>
    </row>
    <row r="12" spans="1:19" ht="16.5" customHeight="1">
      <c r="A12" s="63"/>
      <c r="I12" s="58"/>
      <c r="J12" s="39"/>
      <c r="K12" s="79">
        <v>5</v>
      </c>
      <c r="L12" s="163" t="s">
        <v>65</v>
      </c>
      <c r="M12" s="76" t="s">
        <v>92</v>
      </c>
      <c r="N12" s="81">
        <v>0.95833333333333337</v>
      </c>
      <c r="O12" s="77">
        <v>55</v>
      </c>
      <c r="P12"/>
      <c r="Q12"/>
      <c r="R12"/>
    </row>
    <row r="13" spans="1:19" ht="16.5" customHeight="1">
      <c r="A13" s="63"/>
      <c r="E13" s="66"/>
      <c r="F13" s="66"/>
      <c r="G13" s="66"/>
      <c r="H13" s="66"/>
      <c r="I13" s="58"/>
      <c r="J13" s="39"/>
      <c r="K13" s="79">
        <v>6</v>
      </c>
      <c r="L13" s="163" t="s">
        <v>66</v>
      </c>
      <c r="M13" s="76" t="s">
        <v>92</v>
      </c>
      <c r="N13" s="81">
        <v>0.95833333333333337</v>
      </c>
      <c r="O13" s="77">
        <v>35</v>
      </c>
      <c r="P13"/>
      <c r="Q13"/>
      <c r="R13"/>
    </row>
    <row r="14" spans="1:19" ht="16.5" customHeight="1">
      <c r="A14" s="63"/>
      <c r="K14" s="79">
        <v>7</v>
      </c>
      <c r="L14" s="163" t="s">
        <v>67</v>
      </c>
      <c r="M14" s="78" t="s">
        <v>91</v>
      </c>
      <c r="N14" s="81">
        <v>0.875</v>
      </c>
      <c r="O14" s="77">
        <v>50</v>
      </c>
      <c r="R14"/>
      <c r="S14"/>
    </row>
    <row r="15" spans="1:19" ht="16.5" customHeight="1">
      <c r="A15" s="63"/>
      <c r="E15" s="66"/>
      <c r="K15" s="79">
        <v>8</v>
      </c>
      <c r="L15" s="163" t="s">
        <v>68</v>
      </c>
      <c r="M15" s="76" t="s">
        <v>94</v>
      </c>
      <c r="N15" s="81">
        <v>0.91666666666666663</v>
      </c>
      <c r="O15" s="77">
        <v>95</v>
      </c>
      <c r="R15"/>
      <c r="S15"/>
    </row>
    <row r="16" spans="1:19" ht="16.5" customHeight="1">
      <c r="A16" s="63"/>
      <c r="K16" s="79">
        <v>9</v>
      </c>
      <c r="L16" s="163" t="s">
        <v>69</v>
      </c>
      <c r="M16" s="76" t="s">
        <v>92</v>
      </c>
      <c r="N16" s="81">
        <v>0.95833333333333337</v>
      </c>
      <c r="O16" s="77">
        <v>30</v>
      </c>
      <c r="R16"/>
      <c r="S16"/>
    </row>
    <row r="17" spans="1:19" ht="16.5" customHeight="1">
      <c r="A17" s="63"/>
      <c r="C17" s="63"/>
      <c r="K17" s="79">
        <v>10</v>
      </c>
      <c r="L17" s="163" t="s">
        <v>70</v>
      </c>
      <c r="M17" s="76" t="s">
        <v>94</v>
      </c>
      <c r="N17" s="81">
        <v>0.875</v>
      </c>
      <c r="O17" s="77">
        <v>95</v>
      </c>
      <c r="R17"/>
      <c r="S17"/>
    </row>
    <row r="18" spans="1:19" ht="16.5" customHeight="1">
      <c r="A18" s="63"/>
      <c r="C18" s="63"/>
      <c r="D18" s="63"/>
      <c r="R18"/>
      <c r="S18"/>
    </row>
    <row r="19" spans="1:19" ht="16.5" customHeight="1">
      <c r="A19" s="63"/>
      <c r="B19" s="63"/>
      <c r="D19" s="63"/>
      <c r="R19"/>
      <c r="S19"/>
    </row>
    <row r="20" spans="1:19" ht="16.5" customHeight="1">
      <c r="A20" s="63"/>
      <c r="K20" s="175" t="s">
        <v>265</v>
      </c>
      <c r="L20" s="176" t="s">
        <v>98</v>
      </c>
      <c r="M20" s="162" t="s">
        <v>263</v>
      </c>
      <c r="N20" s="177" t="s">
        <v>99</v>
      </c>
      <c r="O20" s="176" t="s">
        <v>100</v>
      </c>
      <c r="P20" s="162" t="s">
        <v>263</v>
      </c>
      <c r="R20"/>
      <c r="S20"/>
    </row>
    <row r="21" spans="1:19" ht="16.5" customHeight="1">
      <c r="A21" s="63"/>
      <c r="J21" s="91" t="s">
        <v>132</v>
      </c>
      <c r="K21" s="82" t="s">
        <v>101</v>
      </c>
      <c r="L21" s="113"/>
      <c r="M21" s="134">
        <f>COUNTIFS($M$8:$M$17,K21,$O$8:$O$17,"&gt;80")</f>
        <v>3</v>
      </c>
      <c r="N21" s="84">
        <v>0.875</v>
      </c>
      <c r="O21" s="113"/>
      <c r="P21" s="134">
        <f>COUNTIFS($N$8:$N$17,N21,$O$8:$O$17,"&lt;50")</f>
        <v>0</v>
      </c>
      <c r="R21"/>
      <c r="S21"/>
    </row>
    <row r="22" spans="1:19" ht="16.5" customHeight="1">
      <c r="J22" s="91" t="s">
        <v>133</v>
      </c>
      <c r="K22" s="82" t="s">
        <v>91</v>
      </c>
      <c r="L22" s="164"/>
      <c r="M22" s="134">
        <f>COUNTIFS($M$8:$M$17,K22,$O$8:$O$17,"&gt;80")</f>
        <v>1</v>
      </c>
      <c r="N22" s="84">
        <v>0.91666666666666663</v>
      </c>
      <c r="O22" s="83"/>
      <c r="P22" s="134">
        <f>COUNTIFS($N$8:$N$17,N22,$O$8:$O$17,"&lt;50")</f>
        <v>1</v>
      </c>
    </row>
    <row r="23" spans="1:19" ht="16.5" customHeight="1">
      <c r="J23" s="91" t="s">
        <v>134</v>
      </c>
      <c r="K23" s="82" t="s">
        <v>92</v>
      </c>
      <c r="L23" s="164"/>
      <c r="M23" s="134">
        <f>COUNTIFS($M$8:$M$17,K23,$O$8:$O$17,"&gt;80")</f>
        <v>0</v>
      </c>
      <c r="N23" s="84">
        <v>0.95833333333333337</v>
      </c>
      <c r="O23" s="83"/>
      <c r="P23" s="134">
        <f>COUNTIFS($N$8:$N$17,N23,$O$8:$O$17,"&lt;50")</f>
        <v>2</v>
      </c>
    </row>
    <row r="24" spans="1:19" ht="16.5" customHeight="1"/>
    <row r="25" spans="1:19" ht="16.5" customHeight="1">
      <c r="K25" s="165" t="s">
        <v>266</v>
      </c>
    </row>
    <row r="26" spans="1:19" ht="16.5" customHeight="1"/>
    <row r="27" spans="1:19" ht="16.5" customHeight="1">
      <c r="K27" s="65"/>
    </row>
    <row r="28" spans="1:19" ht="16.5" customHeight="1"/>
  </sheetData>
  <mergeCells count="5">
    <mergeCell ref="K6:K7"/>
    <mergeCell ref="L6:L7"/>
    <mergeCell ref="M6:M7"/>
    <mergeCell ref="N6:N7"/>
    <mergeCell ref="O6:O7"/>
  </mergeCells>
  <phoneticPr fontId="7"/>
  <pageMargins left="0.44" right="0.75" top="0.51" bottom="1" header="0.51200000000000001" footer="0.5120000000000000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Y33"/>
  <sheetViews>
    <sheetView showGridLines="0" topLeftCell="C1" workbookViewId="0">
      <selection activeCell="M5" sqref="M5"/>
    </sheetView>
  </sheetViews>
  <sheetFormatPr defaultRowHeight="13.5"/>
  <cols>
    <col min="1" max="1" width="1.875" style="71" customWidth="1"/>
    <col min="2" max="2" width="4.125" style="71" bestFit="1" customWidth="1"/>
    <col min="3" max="3" width="12.375" style="71" bestFit="1" customWidth="1"/>
    <col min="4" max="4" width="10.875" style="71" customWidth="1"/>
    <col min="5" max="5" width="5.25" style="71" customWidth="1"/>
    <col min="6" max="6" width="6.625" style="71" customWidth="1"/>
    <col min="7" max="7" width="12.625" style="71" customWidth="1"/>
    <col min="8" max="9" width="6.625" style="71" customWidth="1"/>
    <col min="10" max="10" width="5" style="71" customWidth="1"/>
    <col min="11" max="11" width="4.875" style="71" customWidth="1"/>
    <col min="12" max="12" width="9.875" style="71" customWidth="1"/>
    <col min="13" max="13" width="12.125" style="71" customWidth="1"/>
    <col min="14" max="15" width="7.5" style="71" customWidth="1"/>
    <col min="16" max="16" width="7.5" style="127" customWidth="1"/>
    <col min="17" max="17" width="4.125" style="127" customWidth="1"/>
    <col min="18" max="18" width="4.25" style="71" customWidth="1"/>
    <col min="19" max="19" width="12.5" style="71" customWidth="1"/>
    <col min="20" max="21" width="6.875" style="132" customWidth="1"/>
    <col min="22" max="22" width="7.375" style="132" customWidth="1"/>
    <col min="23" max="24" width="6.25" style="71" customWidth="1"/>
    <col min="25" max="16384" width="9" style="71"/>
  </cols>
  <sheetData>
    <row r="1" spans="1:22" s="96" customFormat="1" ht="25.5" customHeight="1">
      <c r="A1" s="7"/>
      <c r="B1" s="61" t="s">
        <v>169</v>
      </c>
      <c r="C1" s="122"/>
      <c r="D1" s="122"/>
      <c r="E1" s="122"/>
      <c r="F1" s="122"/>
      <c r="G1" s="122"/>
      <c r="I1" s="97"/>
      <c r="K1" s="61" t="s">
        <v>142</v>
      </c>
      <c r="M1" s="73" t="s">
        <v>275</v>
      </c>
      <c r="T1" s="141"/>
      <c r="U1" s="141"/>
      <c r="V1" s="141"/>
    </row>
    <row r="2" spans="1:22" ht="19.5" customHeight="1">
      <c r="D2" s="97"/>
      <c r="E2" s="97"/>
      <c r="F2" s="97"/>
      <c r="G2" s="97"/>
      <c r="H2" s="197"/>
      <c r="I2" s="197"/>
      <c r="J2" s="197"/>
      <c r="K2" s="166" t="s">
        <v>274</v>
      </c>
    </row>
    <row r="3" spans="1:22" ht="16.5" customHeight="1">
      <c r="B3" s="42" t="s">
        <v>170</v>
      </c>
      <c r="R3" s="200" t="s">
        <v>188</v>
      </c>
      <c r="S3" s="200"/>
      <c r="T3" s="200"/>
      <c r="U3" s="200"/>
      <c r="V3" s="200"/>
    </row>
    <row r="4" spans="1:22" ht="16.5" customHeight="1">
      <c r="C4" s="124"/>
      <c r="D4" s="124"/>
      <c r="E4" s="124"/>
      <c r="F4" s="124"/>
      <c r="G4" s="117"/>
      <c r="K4" s="132" t="s">
        <v>268</v>
      </c>
      <c r="M4" s="132" t="s">
        <v>269</v>
      </c>
      <c r="N4" s="132" t="s">
        <v>270</v>
      </c>
      <c r="O4" s="132" t="s">
        <v>271</v>
      </c>
      <c r="P4" s="132" t="s">
        <v>272</v>
      </c>
      <c r="R4" s="142" t="s">
        <v>268</v>
      </c>
      <c r="S4" s="142" t="s">
        <v>175</v>
      </c>
      <c r="T4" s="142" t="s">
        <v>178</v>
      </c>
      <c r="U4" s="142" t="s">
        <v>176</v>
      </c>
      <c r="V4" s="142" t="s">
        <v>177</v>
      </c>
    </row>
    <row r="5" spans="1:22" ht="16.5" customHeight="1">
      <c r="B5" s="198" t="s">
        <v>171</v>
      </c>
      <c r="C5" s="198"/>
      <c r="D5" s="198"/>
      <c r="E5" s="198"/>
      <c r="F5" s="198"/>
      <c r="G5" s="198"/>
      <c r="H5" s="198"/>
      <c r="I5" s="198"/>
      <c r="J5" s="198"/>
      <c r="K5" s="120">
        <v>3</v>
      </c>
      <c r="L5" s="118" t="s">
        <v>273</v>
      </c>
      <c r="M5" s="112"/>
      <c r="N5" s="144"/>
      <c r="O5" s="144"/>
      <c r="P5" s="144"/>
      <c r="R5" s="79">
        <v>1</v>
      </c>
      <c r="S5" s="146" t="s">
        <v>179</v>
      </c>
      <c r="T5" s="172">
        <v>42381</v>
      </c>
      <c r="U5" s="172">
        <v>42387</v>
      </c>
      <c r="V5" s="172">
        <v>42389</v>
      </c>
    </row>
    <row r="6" spans="1:22" ht="16.5" customHeight="1">
      <c r="D6" s="73"/>
      <c r="E6" s="73"/>
      <c r="F6" s="73"/>
      <c r="G6" s="117"/>
      <c r="R6" s="79">
        <v>2</v>
      </c>
      <c r="S6" s="146" t="s">
        <v>237</v>
      </c>
      <c r="T6" s="172">
        <v>42377</v>
      </c>
      <c r="U6" s="172">
        <v>42386</v>
      </c>
      <c r="V6" s="172">
        <v>42390</v>
      </c>
    </row>
    <row r="7" spans="1:22" ht="16.5" customHeight="1">
      <c r="D7" s="73"/>
      <c r="E7" s="73"/>
      <c r="F7" s="73"/>
      <c r="G7" s="117"/>
      <c r="R7" s="79">
        <v>3</v>
      </c>
      <c r="S7" s="146" t="s">
        <v>180</v>
      </c>
      <c r="T7" s="172">
        <v>42377</v>
      </c>
      <c r="U7" s="172">
        <v>42386</v>
      </c>
      <c r="V7" s="172">
        <v>42388</v>
      </c>
    </row>
    <row r="8" spans="1:22" ht="16.5" customHeight="1">
      <c r="D8" s="73"/>
      <c r="E8" s="73"/>
      <c r="F8" s="73"/>
      <c r="G8" s="117"/>
      <c r="K8" s="71" t="s">
        <v>276</v>
      </c>
      <c r="R8" s="79">
        <v>4</v>
      </c>
      <c r="S8" s="146" t="s">
        <v>186</v>
      </c>
      <c r="T8" s="172">
        <v>42377</v>
      </c>
      <c r="U8" s="172">
        <v>42387</v>
      </c>
      <c r="V8" s="172">
        <v>42391</v>
      </c>
    </row>
    <row r="9" spans="1:22" ht="16.5" customHeight="1">
      <c r="D9" s="73"/>
      <c r="E9" s="73"/>
      <c r="F9" s="73"/>
      <c r="G9" s="117"/>
      <c r="I9" s="32"/>
      <c r="K9" s="73" t="s">
        <v>277</v>
      </c>
      <c r="R9" s="79">
        <v>5</v>
      </c>
      <c r="S9" s="146" t="s">
        <v>181</v>
      </c>
      <c r="T9" s="172">
        <v>42378</v>
      </c>
      <c r="U9" s="172">
        <v>42386</v>
      </c>
      <c r="V9" s="172">
        <v>42388</v>
      </c>
    </row>
    <row r="10" spans="1:22" ht="16.5" customHeight="1">
      <c r="D10" s="73"/>
      <c r="E10" s="73"/>
      <c r="F10" s="73"/>
      <c r="G10" s="117"/>
      <c r="K10" s="168" t="s">
        <v>281</v>
      </c>
      <c r="R10" s="79">
        <v>6</v>
      </c>
      <c r="S10" s="146" t="s">
        <v>224</v>
      </c>
      <c r="T10" s="172">
        <v>42379</v>
      </c>
      <c r="U10" s="172">
        <v>42386</v>
      </c>
      <c r="V10" s="172">
        <v>42388</v>
      </c>
    </row>
    <row r="11" spans="1:22" ht="16.5" customHeight="1">
      <c r="D11" s="73"/>
      <c r="E11" s="73"/>
      <c r="F11" s="73"/>
      <c r="G11" s="117"/>
      <c r="R11" s="79">
        <v>7</v>
      </c>
      <c r="S11" s="146" t="s">
        <v>182</v>
      </c>
      <c r="T11" s="172">
        <v>42378</v>
      </c>
      <c r="U11" s="172">
        <v>42388</v>
      </c>
      <c r="V11" s="172">
        <v>42394</v>
      </c>
    </row>
    <row r="12" spans="1:22" ht="16.5" customHeight="1">
      <c r="N12" s="145">
        <v>2</v>
      </c>
      <c r="O12" s="145">
        <v>3</v>
      </c>
      <c r="P12" s="145">
        <v>4</v>
      </c>
      <c r="R12" s="79">
        <v>8</v>
      </c>
      <c r="S12" s="146" t="s">
        <v>278</v>
      </c>
      <c r="T12" s="172">
        <v>42382</v>
      </c>
      <c r="U12" s="172">
        <v>42386</v>
      </c>
      <c r="V12" s="172">
        <v>42389</v>
      </c>
    </row>
    <row r="13" spans="1:22" ht="16.5" customHeight="1">
      <c r="K13" s="178" t="s">
        <v>13</v>
      </c>
      <c r="L13" s="178" t="s">
        <v>14</v>
      </c>
      <c r="M13" s="179" t="s">
        <v>187</v>
      </c>
      <c r="N13" s="179" t="s">
        <v>178</v>
      </c>
      <c r="O13" s="179" t="s">
        <v>176</v>
      </c>
      <c r="P13" s="179" t="s">
        <v>177</v>
      </c>
      <c r="R13" s="79">
        <v>9</v>
      </c>
      <c r="S13" s="146" t="s">
        <v>184</v>
      </c>
      <c r="T13" s="172">
        <v>42376</v>
      </c>
      <c r="U13" s="172">
        <v>42384</v>
      </c>
      <c r="V13" s="172">
        <v>42390</v>
      </c>
    </row>
    <row r="14" spans="1:22" ht="16.5" customHeight="1">
      <c r="K14" s="174">
        <v>1</v>
      </c>
      <c r="L14" s="173" t="s">
        <v>61</v>
      </c>
      <c r="M14" s="143" t="s">
        <v>180</v>
      </c>
      <c r="N14" s="144"/>
      <c r="O14" s="167"/>
      <c r="P14" s="167"/>
      <c r="R14" s="79">
        <v>10</v>
      </c>
      <c r="S14" s="146" t="s">
        <v>183</v>
      </c>
      <c r="T14" s="172">
        <v>42721</v>
      </c>
      <c r="U14" s="172">
        <v>42378</v>
      </c>
      <c r="V14" s="172">
        <v>42381</v>
      </c>
    </row>
    <row r="15" spans="1:22" ht="16.5" customHeight="1">
      <c r="B15" s="96"/>
      <c r="K15" s="174">
        <v>2</v>
      </c>
      <c r="L15" s="173" t="s">
        <v>62</v>
      </c>
      <c r="M15" s="143" t="s">
        <v>278</v>
      </c>
      <c r="N15" s="167"/>
      <c r="O15" s="167"/>
      <c r="P15" s="167"/>
      <c r="R15" s="79">
        <v>11</v>
      </c>
      <c r="S15" s="146" t="s">
        <v>185</v>
      </c>
      <c r="T15" s="172">
        <v>42381</v>
      </c>
      <c r="U15" s="172">
        <v>42386</v>
      </c>
      <c r="V15" s="172">
        <v>42387</v>
      </c>
    </row>
    <row r="16" spans="1:22" ht="16.5" customHeight="1">
      <c r="H16" s="123"/>
      <c r="I16" s="126"/>
      <c r="J16" s="126"/>
      <c r="K16" s="174">
        <v>3</v>
      </c>
      <c r="L16" s="173" t="s">
        <v>63</v>
      </c>
      <c r="M16" s="143" t="s">
        <v>280</v>
      </c>
      <c r="N16" s="167"/>
      <c r="O16" s="167"/>
      <c r="P16" s="167"/>
      <c r="R16" s="79">
        <v>12</v>
      </c>
      <c r="S16" s="146" t="s">
        <v>279</v>
      </c>
      <c r="T16" s="172">
        <v>42377</v>
      </c>
      <c r="U16" s="172">
        <v>42386</v>
      </c>
      <c r="V16" s="172">
        <v>42388</v>
      </c>
    </row>
    <row r="17" spans="4:25" ht="16.5" customHeight="1">
      <c r="K17" s="174">
        <v>4</v>
      </c>
      <c r="L17" s="173" t="s">
        <v>64</v>
      </c>
      <c r="M17" s="143" t="s">
        <v>181</v>
      </c>
      <c r="N17" s="167"/>
      <c r="O17" s="167"/>
      <c r="P17" s="167"/>
      <c r="R17" s="79">
        <v>13</v>
      </c>
      <c r="S17" s="146" t="s">
        <v>280</v>
      </c>
      <c r="T17" s="172">
        <v>42394</v>
      </c>
      <c r="U17" s="172">
        <v>42410</v>
      </c>
      <c r="V17" s="172">
        <v>42412</v>
      </c>
    </row>
    <row r="18" spans="4:25" ht="16.5" customHeight="1">
      <c r="K18" s="174">
        <v>5</v>
      </c>
      <c r="L18" s="173" t="s">
        <v>65</v>
      </c>
      <c r="M18" s="143" t="s">
        <v>237</v>
      </c>
      <c r="N18" s="167"/>
      <c r="O18" s="167"/>
      <c r="P18" s="167"/>
      <c r="R18"/>
      <c r="S18"/>
      <c r="T18"/>
      <c r="U18"/>
      <c r="V18"/>
    </row>
    <row r="19" spans="4:25" ht="16.5" customHeight="1">
      <c r="K19" s="174">
        <v>6</v>
      </c>
      <c r="L19" s="173" t="s">
        <v>66</v>
      </c>
      <c r="M19" s="143" t="s">
        <v>186</v>
      </c>
      <c r="N19" s="167"/>
      <c r="O19" s="167"/>
      <c r="P19" s="167"/>
      <c r="R19"/>
      <c r="S19"/>
      <c r="T19"/>
      <c r="U19"/>
      <c r="V19"/>
    </row>
    <row r="20" spans="4:25" ht="16.5" customHeight="1">
      <c r="K20" s="174">
        <v>7</v>
      </c>
      <c r="L20" s="173" t="s">
        <v>67</v>
      </c>
      <c r="M20" s="143" t="s">
        <v>181</v>
      </c>
      <c r="N20" s="167"/>
      <c r="O20" s="167"/>
      <c r="P20" s="167"/>
      <c r="R20"/>
      <c r="S20"/>
      <c r="T20"/>
      <c r="U20"/>
      <c r="V20"/>
      <c r="X20"/>
      <c r="Y20"/>
    </row>
    <row r="21" spans="4:25" ht="16.5" customHeight="1">
      <c r="K21" s="174">
        <v>8</v>
      </c>
      <c r="L21" s="173" t="s">
        <v>68</v>
      </c>
      <c r="M21" s="143" t="s">
        <v>184</v>
      </c>
      <c r="N21" s="167"/>
      <c r="O21" s="167"/>
      <c r="P21" s="167"/>
      <c r="R21"/>
      <c r="S21"/>
      <c r="T21"/>
      <c r="U21"/>
      <c r="V21"/>
      <c r="X21"/>
      <c r="Y21"/>
    </row>
    <row r="22" spans="4:25" ht="16.5" customHeight="1">
      <c r="K22" s="174">
        <v>9</v>
      </c>
      <c r="L22" s="173" t="s">
        <v>69</v>
      </c>
      <c r="M22" s="143" t="s">
        <v>279</v>
      </c>
      <c r="N22" s="167"/>
      <c r="O22" s="167"/>
      <c r="P22" s="167"/>
      <c r="R22"/>
      <c r="S22"/>
      <c r="T22"/>
      <c r="U22"/>
      <c r="V22"/>
      <c r="X22"/>
      <c r="Y22"/>
    </row>
    <row r="23" spans="4:25" ht="16.5" customHeight="1">
      <c r="K23" s="174">
        <v>10</v>
      </c>
      <c r="L23" s="173" t="s">
        <v>70</v>
      </c>
      <c r="M23" s="143" t="s">
        <v>182</v>
      </c>
      <c r="N23" s="167"/>
      <c r="O23" s="167"/>
      <c r="P23" s="167"/>
      <c r="R23"/>
      <c r="S23"/>
      <c r="T23"/>
      <c r="U23"/>
      <c r="V23"/>
      <c r="X23"/>
      <c r="Y23"/>
    </row>
    <row r="24" spans="4:25" ht="13.5" customHeight="1">
      <c r="L24"/>
      <c r="M24"/>
      <c r="N24"/>
      <c r="O24"/>
      <c r="R24"/>
      <c r="S24"/>
      <c r="X24"/>
      <c r="Y24"/>
    </row>
    <row r="25" spans="4:25" ht="13.5" customHeight="1">
      <c r="K25" s="165" t="s">
        <v>238</v>
      </c>
      <c r="L25"/>
      <c r="M25"/>
      <c r="N25"/>
      <c r="O25"/>
      <c r="R25"/>
      <c r="S25"/>
      <c r="X25"/>
      <c r="Y25"/>
    </row>
    <row r="26" spans="4:25" ht="13.5" customHeight="1">
      <c r="G26" s="199"/>
      <c r="H26" s="199"/>
      <c r="I26" s="199"/>
      <c r="J26" s="199"/>
      <c r="K26"/>
      <c r="L26"/>
      <c r="M26"/>
      <c r="N26"/>
      <c r="O26"/>
      <c r="R26"/>
      <c r="S26"/>
      <c r="X26"/>
      <c r="Y26"/>
    </row>
    <row r="27" spans="4:25" ht="15.75" customHeight="1">
      <c r="K27" s="117"/>
      <c r="X27"/>
      <c r="Y27"/>
    </row>
    <row r="28" spans="4:25" ht="17.25">
      <c r="D28" s="35"/>
      <c r="H28" s="36"/>
      <c r="I28" s="36"/>
      <c r="J28" s="36"/>
      <c r="K28" s="117"/>
      <c r="X28"/>
      <c r="Y28"/>
    </row>
    <row r="29" spans="4:25">
      <c r="X29"/>
      <c r="Y29"/>
    </row>
    <row r="30" spans="4:25" ht="14.25">
      <c r="D30" s="88"/>
      <c r="E30" s="18"/>
      <c r="F30" s="18"/>
      <c r="G30" s="18"/>
      <c r="H30" s="18"/>
      <c r="I30" s="18"/>
      <c r="J30" s="18"/>
      <c r="K30" s="106"/>
      <c r="X30"/>
      <c r="Y30"/>
    </row>
    <row r="31" spans="4:25" ht="14.25">
      <c r="D31" s="37"/>
      <c r="E31" s="73"/>
      <c r="F31" s="38"/>
      <c r="G31" s="38"/>
      <c r="H31" s="38"/>
      <c r="I31" s="59"/>
      <c r="J31" s="59"/>
      <c r="X31"/>
      <c r="Y31"/>
    </row>
    <row r="32" spans="4:25">
      <c r="X32"/>
      <c r="Y32"/>
    </row>
    <row r="33" spans="4:4">
      <c r="D33" s="17"/>
    </row>
  </sheetData>
  <sheetProtection formatCells="0" formatColumns="0" formatRows="0" insertColumns="0" insertRows="0"/>
  <mergeCells count="4">
    <mergeCell ref="H2:J2"/>
    <mergeCell ref="B5:J5"/>
    <mergeCell ref="G26:J26"/>
    <mergeCell ref="R3:V3"/>
  </mergeCells>
  <phoneticPr fontId="7"/>
  <dataValidations count="1">
    <dataValidation type="list" allowBlank="1" showInputMessage="1" showErrorMessage="1" sqref="M14:M23">
      <formula1>$S$5:$S$17</formula1>
    </dataValidation>
  </dataValidations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autoPageBreaks="0"/>
  </sheetPr>
  <dimension ref="A1:S34"/>
  <sheetViews>
    <sheetView showGridLines="0" zoomScaleNormal="125" workbookViewId="0">
      <selection activeCell="N13" sqref="N13"/>
    </sheetView>
  </sheetViews>
  <sheetFormatPr defaultRowHeight="13.5"/>
  <cols>
    <col min="1" max="1" width="3.375" style="71" customWidth="1"/>
    <col min="2" max="2" width="6.625" style="71" customWidth="1"/>
    <col min="3" max="3" width="8.875" style="71" customWidth="1"/>
    <col min="4" max="4" width="5.75" style="71" customWidth="1"/>
    <col min="5" max="5" width="8.875" style="71" customWidth="1"/>
    <col min="6" max="6" width="10.125" style="71" customWidth="1"/>
    <col min="7" max="7" width="9" style="71"/>
    <col min="8" max="8" width="10.875" style="71" customWidth="1"/>
    <col min="9" max="9" width="2.625" style="54" customWidth="1"/>
    <col min="10" max="10" width="1.125" style="71" customWidth="1"/>
    <col min="11" max="11" width="1.875" style="71" customWidth="1"/>
    <col min="12" max="12" width="8.25" style="71" customWidth="1"/>
    <col min="13" max="17" width="7.875" style="71" customWidth="1"/>
    <col min="18" max="18" width="8.375" style="71" customWidth="1"/>
    <col min="19" max="19" width="4.125" style="71" customWidth="1"/>
    <col min="20" max="21" width="3" style="71" customWidth="1"/>
    <col min="22" max="22" width="3.625" style="71" customWidth="1"/>
    <col min="23" max="39" width="9" style="71"/>
    <col min="40" max="40" width="9" style="71" customWidth="1"/>
    <col min="41" max="16384" width="9" style="71"/>
  </cols>
  <sheetData>
    <row r="1" spans="1:19" ht="18.75">
      <c r="B1" s="61" t="s">
        <v>160</v>
      </c>
      <c r="C1" s="63"/>
      <c r="D1" s="63"/>
      <c r="E1" s="63"/>
      <c r="F1" s="63"/>
      <c r="G1" s="63"/>
      <c r="H1" s="63"/>
      <c r="J1" s="63"/>
      <c r="K1" s="61" t="s">
        <v>39</v>
      </c>
      <c r="L1" s="63"/>
      <c r="M1" s="63"/>
    </row>
    <row r="2" spans="1:19" ht="17.25" customHeight="1">
      <c r="A2" s="7"/>
      <c r="B2" s="7"/>
      <c r="L2" s="127" t="s">
        <v>243</v>
      </c>
      <c r="N2" s="63"/>
    </row>
    <row r="3" spans="1:19" ht="17.25" customHeight="1">
      <c r="A3" s="63"/>
      <c r="L3" s="73"/>
    </row>
    <row r="4" spans="1:19" ht="15.75" customHeight="1">
      <c r="A4" s="63"/>
      <c r="B4" s="87" t="s">
        <v>168</v>
      </c>
      <c r="D4" s="63"/>
      <c r="L4" s="157" t="s">
        <v>199</v>
      </c>
      <c r="M4" s="201" t="s">
        <v>200</v>
      </c>
      <c r="N4" s="201"/>
      <c r="O4" s="201"/>
      <c r="P4" s="201"/>
      <c r="Q4" s="201"/>
    </row>
    <row r="5" spans="1:19" ht="22.5" customHeight="1">
      <c r="A5" s="63"/>
      <c r="B5" s="205" t="s">
        <v>162</v>
      </c>
      <c r="C5" s="205"/>
      <c r="D5" s="204" t="s">
        <v>161</v>
      </c>
      <c r="E5" s="204"/>
      <c r="F5" s="204"/>
      <c r="G5" s="204"/>
      <c r="H5" s="204"/>
      <c r="K5" s="127"/>
      <c r="L5" s="183" t="s">
        <v>287</v>
      </c>
      <c r="M5" s="79" t="s">
        <v>154</v>
      </c>
      <c r="N5" s="79" t="s">
        <v>155</v>
      </c>
      <c r="O5" s="79" t="s">
        <v>156</v>
      </c>
      <c r="P5" s="79" t="s">
        <v>157</v>
      </c>
      <c r="Q5" s="79" t="s">
        <v>158</v>
      </c>
    </row>
    <row r="6" spans="1:19" ht="18" customHeight="1">
      <c r="A6" s="63"/>
      <c r="K6" s="127"/>
      <c r="L6" s="79" t="s">
        <v>152</v>
      </c>
      <c r="M6" s="184">
        <v>640</v>
      </c>
      <c r="N6" s="184">
        <v>11220</v>
      </c>
      <c r="O6" s="184">
        <v>14790</v>
      </c>
      <c r="P6" s="184">
        <v>14250</v>
      </c>
      <c r="Q6" s="184">
        <v>23080</v>
      </c>
    </row>
    <row r="7" spans="1:19" ht="18" customHeight="1">
      <c r="A7" s="63"/>
      <c r="B7" s="63"/>
      <c r="D7" s="63"/>
      <c r="K7" s="127"/>
      <c r="L7" s="121" t="s">
        <v>167</v>
      </c>
      <c r="M7" s="184">
        <v>550</v>
      </c>
      <c r="N7" s="184">
        <v>11110</v>
      </c>
      <c r="O7" s="184">
        <v>14680</v>
      </c>
      <c r="P7" s="184">
        <v>14140</v>
      </c>
      <c r="Q7" s="184">
        <v>22970</v>
      </c>
    </row>
    <row r="8" spans="1:19" ht="18" customHeight="1">
      <c r="A8" s="63"/>
      <c r="B8" s="63"/>
      <c r="C8" s="106"/>
      <c r="L8" s="79" t="s">
        <v>153</v>
      </c>
      <c r="M8" s="184">
        <v>390</v>
      </c>
      <c r="N8" s="184">
        <v>10900</v>
      </c>
      <c r="O8" s="184">
        <v>14470</v>
      </c>
      <c r="P8" s="184">
        <v>13930</v>
      </c>
      <c r="Q8" s="184">
        <v>22760</v>
      </c>
    </row>
    <row r="9" spans="1:19" ht="18" customHeight="1">
      <c r="A9" s="63"/>
      <c r="B9" s="88"/>
      <c r="C9" s="18"/>
    </row>
    <row r="10" spans="1:19" ht="18" customHeight="1">
      <c r="B10" s="61" t="s">
        <v>148</v>
      </c>
      <c r="C10" s="63"/>
      <c r="D10" s="63"/>
      <c r="E10" s="63"/>
      <c r="F10" s="63"/>
      <c r="G10" s="63"/>
      <c r="H10" s="63"/>
      <c r="L10" s="202" t="s">
        <v>244</v>
      </c>
      <c r="M10" s="202"/>
      <c r="N10" s="202"/>
      <c r="O10" s="202"/>
      <c r="P10" s="202"/>
      <c r="Q10" s="202"/>
      <c r="R10" s="202"/>
      <c r="S10" s="202"/>
    </row>
    <row r="11" spans="1:19" ht="12.75" customHeight="1">
      <c r="A11" s="7"/>
      <c r="B11" s="7"/>
      <c r="I11" s="58"/>
      <c r="J11" s="39"/>
    </row>
    <row r="12" spans="1:19" ht="18" customHeight="1">
      <c r="A12" s="63"/>
      <c r="I12" s="58"/>
      <c r="J12" s="39"/>
      <c r="M12" s="180" t="s">
        <v>201</v>
      </c>
      <c r="N12" s="179" t="s">
        <v>172</v>
      </c>
      <c r="O12" s="162" t="s">
        <v>263</v>
      </c>
    </row>
    <row r="13" spans="1:19" ht="16.5" customHeight="1">
      <c r="A13" s="63"/>
      <c r="B13" s="87" t="s">
        <v>149</v>
      </c>
      <c r="D13" s="63"/>
      <c r="L13" s="179" t="s">
        <v>166</v>
      </c>
      <c r="M13" s="120" t="s">
        <v>167</v>
      </c>
      <c r="N13" s="112"/>
      <c r="O13" s="134">
        <f>MATCH(M13,L6:L8,0)</f>
        <v>2</v>
      </c>
      <c r="P13" s="118" t="s">
        <v>173</v>
      </c>
    </row>
    <row r="14" spans="1:19" ht="16.5" customHeight="1">
      <c r="A14" s="63"/>
      <c r="B14" s="205" t="s">
        <v>150</v>
      </c>
      <c r="C14" s="205"/>
      <c r="D14" s="204" t="s">
        <v>151</v>
      </c>
      <c r="E14" s="204"/>
      <c r="F14" s="204"/>
      <c r="G14" s="204"/>
      <c r="H14" s="204"/>
      <c r="L14" s="179" t="s">
        <v>165</v>
      </c>
      <c r="M14" s="120" t="s">
        <v>156</v>
      </c>
      <c r="N14" s="112"/>
      <c r="O14" s="134">
        <f>MATCH(M14,M5:Q5,0)</f>
        <v>3</v>
      </c>
      <c r="P14" s="118" t="s">
        <v>174</v>
      </c>
    </row>
    <row r="15" spans="1:19" ht="16.5" customHeight="1">
      <c r="A15" s="63"/>
    </row>
    <row r="16" spans="1:19" ht="16.5" customHeight="1">
      <c r="A16" s="63"/>
      <c r="B16" s="63"/>
      <c r="D16" s="63"/>
      <c r="L16" s="203" t="s">
        <v>245</v>
      </c>
      <c r="M16" s="202"/>
      <c r="N16" s="202"/>
      <c r="O16" s="202"/>
      <c r="P16" s="202"/>
      <c r="Q16" s="202"/>
      <c r="R16" s="202"/>
      <c r="S16" s="202"/>
    </row>
    <row r="17" spans="1:15" ht="16.5" customHeight="1">
      <c r="A17" s="63"/>
      <c r="B17" s="63"/>
      <c r="C17" s="106"/>
      <c r="O17" s="170" t="s">
        <v>283</v>
      </c>
    </row>
    <row r="18" spans="1:15" ht="18" customHeight="1">
      <c r="A18" s="63"/>
      <c r="B18" s="88"/>
      <c r="C18" s="18"/>
      <c r="L18" s="179" t="s">
        <v>159</v>
      </c>
      <c r="M18" s="119"/>
      <c r="O18" s="169">
        <f ca="1">OFFSET($L$5,O13,O14)</f>
        <v>14680</v>
      </c>
    </row>
    <row r="19" spans="1:15" ht="16.5" customHeight="1">
      <c r="A19" s="63"/>
      <c r="C19" s="118" t="s">
        <v>164</v>
      </c>
      <c r="E19" s="39" t="s">
        <v>284</v>
      </c>
      <c r="M19" s="118" t="s">
        <v>288</v>
      </c>
    </row>
    <row r="20" spans="1:15" ht="16.5" customHeight="1">
      <c r="A20" s="63"/>
      <c r="B20" s="72"/>
      <c r="C20" s="183" t="s">
        <v>286</v>
      </c>
      <c r="E20" s="171" t="s">
        <v>156</v>
      </c>
      <c r="F20" s="182"/>
      <c r="G20" s="118"/>
    </row>
    <row r="21" spans="1:15" ht="16.5" customHeight="1">
      <c r="B21" s="79" t="s">
        <v>154</v>
      </c>
      <c r="C21" s="184">
        <v>640</v>
      </c>
    </row>
    <row r="22" spans="1:15" ht="16.5" customHeight="1">
      <c r="B22" s="79" t="s">
        <v>155</v>
      </c>
      <c r="C22" s="184">
        <v>11220</v>
      </c>
    </row>
    <row r="23" spans="1:15" ht="16.5" customHeight="1">
      <c r="B23" s="79" t="s">
        <v>156</v>
      </c>
      <c r="C23" s="184">
        <v>14790</v>
      </c>
      <c r="D23"/>
      <c r="E23" s="39" t="s">
        <v>285</v>
      </c>
    </row>
    <row r="24" spans="1:15" ht="16.5" customHeight="1">
      <c r="B24" s="79" t="s">
        <v>157</v>
      </c>
      <c r="C24" s="184">
        <v>14250</v>
      </c>
      <c r="D24"/>
      <c r="E24" s="179" t="s">
        <v>163</v>
      </c>
      <c r="F24" s="181"/>
    </row>
    <row r="25" spans="1:15" ht="16.5" customHeight="1">
      <c r="B25" s="79" t="s">
        <v>158</v>
      </c>
      <c r="C25" s="184">
        <v>23080</v>
      </c>
      <c r="D25"/>
    </row>
    <row r="26" spans="1:15" ht="16.5" customHeight="1">
      <c r="D26"/>
      <c r="E26"/>
    </row>
    <row r="27" spans="1:15" ht="16.5" customHeight="1">
      <c r="B27"/>
      <c r="C27"/>
      <c r="D27"/>
      <c r="E27"/>
    </row>
    <row r="28" spans="1:15">
      <c r="B28" s="64"/>
      <c r="C28"/>
      <c r="D28"/>
      <c r="E28"/>
    </row>
    <row r="29" spans="1:15">
      <c r="B29"/>
      <c r="C29"/>
      <c r="D29"/>
      <c r="E29"/>
    </row>
    <row r="30" spans="1:15">
      <c r="B30"/>
      <c r="C30"/>
      <c r="D30"/>
      <c r="E30"/>
    </row>
    <row r="31" spans="1:15">
      <c r="B31"/>
      <c r="C31"/>
      <c r="D31"/>
      <c r="E31"/>
    </row>
    <row r="32" spans="1:15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</sheetData>
  <mergeCells count="7">
    <mergeCell ref="M4:Q4"/>
    <mergeCell ref="L10:S10"/>
    <mergeCell ref="L16:S16"/>
    <mergeCell ref="D5:H5"/>
    <mergeCell ref="B5:C5"/>
    <mergeCell ref="B14:C14"/>
    <mergeCell ref="D14:H14"/>
  </mergeCells>
  <phoneticPr fontId="7"/>
  <dataValidations count="3">
    <dataValidation type="list" allowBlank="1" showInputMessage="1" showErrorMessage="1" sqref="M13">
      <formula1>$L$6:$L$8</formula1>
    </dataValidation>
    <dataValidation type="list" allowBlank="1" showInputMessage="1" showErrorMessage="1" sqref="M14">
      <formula1>$M$5:$Q$5</formula1>
    </dataValidation>
    <dataValidation type="list" allowBlank="1" showInputMessage="1" showErrorMessage="1" sqref="E20">
      <formula1>$B$21:$B$25</formula1>
    </dataValidation>
  </dataValidations>
  <pageMargins left="0.44" right="0.75" top="0.51" bottom="1" header="0.51200000000000001" footer="0.5120000000000000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CCFFCC"/>
  </sheetPr>
  <dimension ref="A1:S30"/>
  <sheetViews>
    <sheetView showGridLines="0" zoomScaleNormal="125" workbookViewId="0">
      <selection activeCell="P8" sqref="P8"/>
    </sheetView>
  </sheetViews>
  <sheetFormatPr defaultRowHeight="13.5"/>
  <cols>
    <col min="1" max="1" width="2.875" customWidth="1"/>
    <col min="2" max="2" width="4.5" customWidth="1"/>
    <col min="5" max="5" width="8.125" customWidth="1"/>
    <col min="7" max="7" width="4.625" customWidth="1"/>
    <col min="8" max="8" width="8.75" customWidth="1"/>
    <col min="9" max="9" width="9.625" customWidth="1"/>
    <col min="10" max="10" width="4.75" customWidth="1"/>
    <col min="11" max="11" width="1.875" style="54" customWidth="1"/>
    <col min="12" max="12" width="2" customWidth="1"/>
    <col min="13" max="13" width="4.875" customWidth="1"/>
    <col min="14" max="14" width="9.75" customWidth="1"/>
    <col min="15" max="15" width="7.125" customWidth="1"/>
    <col min="18" max="18" width="3.25" customWidth="1"/>
  </cols>
  <sheetData>
    <row r="1" spans="1:19" s="17" customFormat="1" ht="32.25" customHeight="1">
      <c r="A1" s="7"/>
      <c r="B1" s="61" t="s">
        <v>289</v>
      </c>
      <c r="C1" s="31"/>
      <c r="D1" s="31"/>
      <c r="E1" s="31"/>
      <c r="F1" s="34"/>
      <c r="G1" s="31"/>
      <c r="H1" s="31"/>
      <c r="I1" s="31"/>
      <c r="J1" s="31"/>
      <c r="K1" s="53"/>
      <c r="M1" s="61" t="s">
        <v>39</v>
      </c>
    </row>
    <row r="2" spans="1:19" ht="16.5" customHeight="1">
      <c r="I2" s="12"/>
      <c r="M2" s="39" t="s">
        <v>249</v>
      </c>
    </row>
    <row r="3" spans="1:19" ht="16.5" customHeight="1">
      <c r="B3" s="42" t="s">
        <v>107</v>
      </c>
      <c r="I3" s="12"/>
      <c r="M3" s="39" t="s">
        <v>250</v>
      </c>
    </row>
    <row r="4" spans="1:19" ht="16.5" customHeight="1">
      <c r="E4" s="199"/>
      <c r="F4" s="199"/>
      <c r="G4" s="199"/>
      <c r="H4" s="199"/>
      <c r="I4" s="10"/>
      <c r="M4" s="39" t="s">
        <v>251</v>
      </c>
      <c r="R4" s="32"/>
    </row>
    <row r="5" spans="1:19" ht="16.5" customHeight="1">
      <c r="I5" s="10"/>
      <c r="M5" s="213" t="s">
        <v>292</v>
      </c>
      <c r="N5" s="213"/>
      <c r="O5" s="213"/>
      <c r="P5" s="213"/>
      <c r="Q5" s="213"/>
      <c r="R5" s="213"/>
      <c r="S5" s="213"/>
    </row>
    <row r="6" spans="1:19" ht="24" customHeight="1">
      <c r="B6" s="35" t="s">
        <v>108</v>
      </c>
      <c r="F6" s="36"/>
      <c r="G6" s="36"/>
      <c r="H6" s="36"/>
      <c r="I6" s="10"/>
    </row>
    <row r="7" spans="1:19" ht="19.5" customHeight="1">
      <c r="M7" s="179" t="s">
        <v>13</v>
      </c>
      <c r="N7" s="179" t="s">
        <v>14</v>
      </c>
      <c r="O7" s="179" t="s">
        <v>15</v>
      </c>
      <c r="P7" s="179" t="s">
        <v>247</v>
      </c>
      <c r="Q7" s="179" t="s">
        <v>248</v>
      </c>
    </row>
    <row r="8" spans="1:19" ht="15.75" customHeight="1">
      <c r="B8" s="88" t="s">
        <v>137</v>
      </c>
      <c r="C8" s="18"/>
      <c r="D8" s="18"/>
      <c r="E8" s="18"/>
      <c r="F8" s="18"/>
      <c r="G8" s="18"/>
      <c r="H8" s="18"/>
      <c r="I8" s="11"/>
      <c r="M8" s="2">
        <v>1</v>
      </c>
      <c r="N8" s="2" t="s">
        <v>16</v>
      </c>
      <c r="O8" s="72">
        <v>30</v>
      </c>
      <c r="P8" s="112"/>
      <c r="Q8" s="112"/>
    </row>
    <row r="9" spans="1:19" ht="15.75" customHeight="1">
      <c r="B9" s="37" t="s">
        <v>136</v>
      </c>
      <c r="C9" s="52"/>
      <c r="D9" s="38"/>
      <c r="E9" s="38"/>
      <c r="F9" s="38"/>
      <c r="G9" s="59"/>
      <c r="H9" s="59"/>
      <c r="M9" s="2">
        <v>2</v>
      </c>
      <c r="N9" s="2" t="s">
        <v>18</v>
      </c>
      <c r="O9" s="72">
        <v>69</v>
      </c>
      <c r="P9" s="13"/>
      <c r="Q9" s="13"/>
    </row>
    <row r="10" spans="1:19" ht="15.75" customHeight="1">
      <c r="M10" s="2">
        <v>3</v>
      </c>
      <c r="N10" s="2" t="s">
        <v>19</v>
      </c>
      <c r="O10" s="72">
        <v>40</v>
      </c>
      <c r="P10" s="13"/>
      <c r="Q10" s="13"/>
    </row>
    <row r="11" spans="1:19" ht="15.75" customHeight="1">
      <c r="B11" s="17"/>
      <c r="M11" s="2">
        <v>4</v>
      </c>
      <c r="N11" s="2" t="s">
        <v>20</v>
      </c>
      <c r="O11" s="72">
        <v>79</v>
      </c>
      <c r="P11" s="13"/>
      <c r="Q11" s="13"/>
    </row>
    <row r="12" spans="1:19" ht="15.75" customHeight="1">
      <c r="M12" s="2">
        <v>5</v>
      </c>
      <c r="N12" s="2" t="s">
        <v>21</v>
      </c>
      <c r="O12" s="72">
        <v>55</v>
      </c>
      <c r="P12" s="13"/>
      <c r="Q12" s="13"/>
    </row>
    <row r="13" spans="1:19" ht="15.75" customHeight="1">
      <c r="M13" s="2">
        <v>6</v>
      </c>
      <c r="N13" s="2" t="s">
        <v>22</v>
      </c>
      <c r="O13" s="72">
        <v>100</v>
      </c>
      <c r="P13" s="13"/>
      <c r="Q13" s="13"/>
    </row>
    <row r="14" spans="1:19" ht="15.75" customHeight="1">
      <c r="H14" s="206" t="s">
        <v>0</v>
      </c>
      <c r="I14" s="207"/>
      <c r="J14" s="208"/>
      <c r="M14" s="2">
        <v>7</v>
      </c>
      <c r="N14" s="2" t="s">
        <v>23</v>
      </c>
      <c r="O14" s="72">
        <v>80</v>
      </c>
      <c r="P14" s="13"/>
      <c r="Q14" s="13"/>
    </row>
    <row r="15" spans="1:19" ht="15.75" customHeight="1">
      <c r="H15" s="4" t="s">
        <v>1</v>
      </c>
      <c r="I15" s="72" t="s">
        <v>2</v>
      </c>
      <c r="J15" s="72"/>
      <c r="M15" s="2">
        <v>8</v>
      </c>
      <c r="N15" s="2" t="s">
        <v>24</v>
      </c>
      <c r="O15" s="72">
        <v>77</v>
      </c>
      <c r="P15" s="13"/>
      <c r="Q15" s="13"/>
    </row>
    <row r="16" spans="1:19" ht="15.75" customHeight="1">
      <c r="H16" s="4" t="s">
        <v>3</v>
      </c>
      <c r="I16" s="72" t="s">
        <v>4</v>
      </c>
      <c r="J16" s="72"/>
      <c r="M16" s="2">
        <v>9</v>
      </c>
      <c r="N16" s="2" t="s">
        <v>25</v>
      </c>
      <c r="O16" s="72">
        <v>68</v>
      </c>
      <c r="P16" s="13"/>
      <c r="Q16" s="13"/>
    </row>
    <row r="17" spans="3:17" ht="15.75" customHeight="1">
      <c r="C17" s="10"/>
      <c r="H17" s="4" t="s">
        <v>5</v>
      </c>
      <c r="I17" s="2" t="s">
        <v>6</v>
      </c>
      <c r="J17" s="2"/>
      <c r="M17" s="2">
        <v>10</v>
      </c>
      <c r="N17" s="2" t="s">
        <v>26</v>
      </c>
      <c r="O17" s="72">
        <v>92</v>
      </c>
      <c r="P17" s="13"/>
      <c r="Q17" s="13"/>
    </row>
    <row r="18" spans="3:17" ht="15.75" customHeight="1">
      <c r="C18" s="17"/>
      <c r="F18" s="1"/>
      <c r="H18" s="4" t="s">
        <v>7</v>
      </c>
      <c r="I18" s="15" t="s">
        <v>8</v>
      </c>
      <c r="J18" s="16"/>
      <c r="M18" s="2">
        <v>11</v>
      </c>
      <c r="N18" s="2" t="s">
        <v>27</v>
      </c>
      <c r="O18" s="72">
        <v>95</v>
      </c>
      <c r="P18" s="13"/>
      <c r="Q18" s="13"/>
    </row>
    <row r="19" spans="3:17" ht="15.75" customHeight="1">
      <c r="H19" s="4" t="s">
        <v>9</v>
      </c>
      <c r="I19" s="15" t="s">
        <v>10</v>
      </c>
      <c r="J19" s="16"/>
      <c r="M19" s="2">
        <v>12</v>
      </c>
      <c r="N19" s="2" t="s">
        <v>28</v>
      </c>
      <c r="O19" s="72">
        <v>88</v>
      </c>
      <c r="P19" s="13"/>
      <c r="Q19" s="13"/>
    </row>
    <row r="20" spans="3:17" ht="15.75" customHeight="1">
      <c r="H20" s="4" t="s">
        <v>11</v>
      </c>
      <c r="I20" s="2" t="s">
        <v>12</v>
      </c>
      <c r="J20" s="2"/>
      <c r="M20" s="2">
        <v>13</v>
      </c>
      <c r="N20" s="2" t="s">
        <v>29</v>
      </c>
      <c r="O20" s="72">
        <v>71</v>
      </c>
      <c r="P20" s="13"/>
      <c r="Q20" s="13"/>
    </row>
    <row r="21" spans="3:17" ht="15.75" customHeight="1">
      <c r="M21" s="2">
        <v>14</v>
      </c>
      <c r="N21" s="2" t="s">
        <v>30</v>
      </c>
      <c r="O21" s="72">
        <v>39</v>
      </c>
      <c r="P21" s="13"/>
      <c r="Q21" s="13"/>
    </row>
    <row r="22" spans="3:17" ht="15.75" customHeight="1">
      <c r="M22" s="2">
        <v>15</v>
      </c>
      <c r="N22" s="2" t="s">
        <v>31</v>
      </c>
      <c r="O22" s="72">
        <v>98</v>
      </c>
      <c r="P22" s="13"/>
      <c r="Q22" s="13"/>
    </row>
    <row r="23" spans="3:17" ht="15.75" customHeight="1"/>
    <row r="24" spans="3:17" ht="15.75" customHeight="1">
      <c r="M24" s="44" t="s">
        <v>56</v>
      </c>
      <c r="N24" s="9"/>
      <c r="O24" s="9"/>
      <c r="P24" s="9"/>
      <c r="Q24" s="9"/>
    </row>
    <row r="25" spans="3:17">
      <c r="M25" s="9"/>
      <c r="N25" s="9"/>
      <c r="O25" s="9"/>
      <c r="P25" s="9"/>
      <c r="Q25" s="9"/>
    </row>
    <row r="26" spans="3:17">
      <c r="C26" s="11"/>
    </row>
    <row r="27" spans="3:17">
      <c r="E27" s="5"/>
      <c r="F27" s="6"/>
      <c r="G27" s="1"/>
    </row>
    <row r="28" spans="3:17">
      <c r="E28" s="1"/>
      <c r="F28" s="1"/>
      <c r="G28" s="1"/>
    </row>
    <row r="30" spans="3:17">
      <c r="E30" s="1"/>
      <c r="F30" s="1"/>
    </row>
  </sheetData>
  <sheetProtection formatCells="0" formatColumns="0" formatRows="0" insertColumns="0" insertRows="0"/>
  <mergeCells count="3">
    <mergeCell ref="E4:H4"/>
    <mergeCell ref="H14:J14"/>
    <mergeCell ref="M5:S5"/>
  </mergeCells>
  <phoneticPr fontId="7"/>
  <pageMargins left="0.19" right="0.75" top="0.5" bottom="1" header="0.51200000000000001" footer="0.5120000000000000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Y29"/>
  <sheetViews>
    <sheetView showGridLines="0" workbookViewId="0">
      <selection activeCell="M11" sqref="M11"/>
    </sheetView>
  </sheetViews>
  <sheetFormatPr defaultRowHeight="13.5"/>
  <cols>
    <col min="1" max="1" width="1.875" style="127" customWidth="1"/>
    <col min="2" max="2" width="6.875" style="127" customWidth="1"/>
    <col min="3" max="3" width="4" style="127" customWidth="1"/>
    <col min="4" max="4" width="13.125" style="127" customWidth="1"/>
    <col min="5" max="5" width="5.25" style="127" bestFit="1" customWidth="1"/>
    <col min="6" max="6" width="5.25" style="127" customWidth="1"/>
    <col min="7" max="7" width="6.5" style="127" customWidth="1"/>
    <col min="8" max="8" width="12" style="127" customWidth="1"/>
    <col min="9" max="10" width="2.375" style="127" customWidth="1"/>
    <col min="11" max="11" width="4.75" style="127" customWidth="1"/>
    <col min="12" max="12" width="10.625" style="127" customWidth="1"/>
    <col min="13" max="13" width="7.625" style="127" customWidth="1"/>
    <col min="14" max="14" width="13.125" style="127" customWidth="1"/>
    <col min="15" max="15" width="2.5" style="127" customWidth="1"/>
    <col min="16" max="16" width="9.875" style="132" customWidth="1"/>
    <col min="17" max="17" width="10.625" style="127" customWidth="1"/>
    <col min="18" max="20" width="9" style="132" bestFit="1" customWidth="1"/>
    <col min="21" max="16384" width="9" style="127"/>
  </cols>
  <sheetData>
    <row r="1" spans="1:25" s="96" customFormat="1" ht="25.5" customHeight="1">
      <c r="A1" s="7"/>
      <c r="B1" s="95" t="s">
        <v>202</v>
      </c>
      <c r="C1" s="122"/>
      <c r="D1" s="122"/>
      <c r="E1" s="97" t="s">
        <v>203</v>
      </c>
      <c r="I1" s="97"/>
      <c r="J1" s="97"/>
      <c r="P1" s="141"/>
      <c r="R1" s="141"/>
      <c r="S1" s="141"/>
      <c r="T1" s="141"/>
    </row>
    <row r="2" spans="1:25" ht="9.75" customHeight="1"/>
    <row r="3" spans="1:25" ht="13.5" customHeight="1">
      <c r="B3" s="147" t="s">
        <v>204</v>
      </c>
    </row>
    <row r="4" spans="1:25" ht="18.75" customHeight="1">
      <c r="B4" s="147" t="s">
        <v>205</v>
      </c>
      <c r="C4" s="73"/>
      <c r="D4" s="73"/>
      <c r="E4" s="131"/>
      <c r="K4" s="61" t="s">
        <v>236</v>
      </c>
    </row>
    <row r="5" spans="1:25" ht="17.25" customHeight="1">
      <c r="C5" s="73"/>
      <c r="D5" s="73"/>
      <c r="E5" s="131"/>
      <c r="K5" s="209" t="s">
        <v>293</v>
      </c>
      <c r="L5" s="209"/>
      <c r="M5" s="209"/>
      <c r="N5" s="209"/>
      <c r="O5" s="209"/>
      <c r="P5" s="209"/>
      <c r="Q5" s="209"/>
    </row>
    <row r="6" spans="1:25" ht="17.25" customHeight="1">
      <c r="B6" s="75" t="s">
        <v>206</v>
      </c>
      <c r="D6" s="148" t="s">
        <v>207</v>
      </c>
      <c r="E6" s="131"/>
      <c r="K6" s="127" t="s">
        <v>294</v>
      </c>
      <c r="L6" s="149"/>
      <c r="M6" s="149"/>
      <c r="N6" s="149"/>
      <c r="O6" s="149"/>
    </row>
    <row r="7" spans="1:25" ht="17.25" customHeight="1">
      <c r="D7" s="148" t="s">
        <v>208</v>
      </c>
      <c r="E7" s="131"/>
      <c r="K7" s="118" t="s">
        <v>295</v>
      </c>
    </row>
    <row r="8" spans="1:25" ht="17.25" customHeight="1">
      <c r="D8" s="148" t="s">
        <v>209</v>
      </c>
      <c r="E8" s="131"/>
      <c r="K8" s="127" t="s">
        <v>234</v>
      </c>
    </row>
    <row r="9" spans="1:25" ht="15.75" customHeight="1">
      <c r="D9" s="6" t="s">
        <v>235</v>
      </c>
      <c r="E9" s="131"/>
      <c r="G9" s="32"/>
      <c r="W9" s="150"/>
    </row>
    <row r="10" spans="1:25" ht="15.75" customHeight="1">
      <c r="K10" s="185" t="s">
        <v>13</v>
      </c>
      <c r="L10" s="185" t="s">
        <v>14</v>
      </c>
      <c r="M10" s="185" t="s">
        <v>215</v>
      </c>
      <c r="N10" s="185" t="s">
        <v>233</v>
      </c>
      <c r="P10" s="153" t="s">
        <v>167</v>
      </c>
      <c r="Q10" s="154" t="s">
        <v>153</v>
      </c>
      <c r="Y10" s="106" t="s">
        <v>210</v>
      </c>
    </row>
    <row r="11" spans="1:25" ht="15.75" customHeight="1">
      <c r="B11" s="96"/>
      <c r="K11" s="79">
        <v>1</v>
      </c>
      <c r="L11" s="80" t="s">
        <v>61</v>
      </c>
      <c r="M11" s="112"/>
      <c r="N11" s="112"/>
      <c r="P11" s="151" t="s">
        <v>217</v>
      </c>
      <c r="Q11" s="152" t="s">
        <v>225</v>
      </c>
      <c r="Y11" s="106" t="s">
        <v>211</v>
      </c>
    </row>
    <row r="12" spans="1:25" ht="13.5" customHeight="1">
      <c r="K12" s="79">
        <v>2</v>
      </c>
      <c r="L12" s="80" t="s">
        <v>62</v>
      </c>
      <c r="M12" s="120"/>
      <c r="N12" s="120"/>
      <c r="P12" s="151" t="s">
        <v>216</v>
      </c>
      <c r="Q12" s="152" t="s">
        <v>223</v>
      </c>
      <c r="Y12" s="106" t="s">
        <v>212</v>
      </c>
    </row>
    <row r="13" spans="1:25" ht="13.5" customHeight="1">
      <c r="K13" s="79">
        <v>3</v>
      </c>
      <c r="L13" s="80" t="s">
        <v>63</v>
      </c>
      <c r="M13" s="120"/>
      <c r="N13" s="120"/>
      <c r="P13" s="151" t="s">
        <v>218</v>
      </c>
      <c r="Q13" s="152" t="s">
        <v>226</v>
      </c>
      <c r="Y13" s="106" t="s">
        <v>213</v>
      </c>
    </row>
    <row r="14" spans="1:25" ht="13.5" customHeight="1">
      <c r="H14" s="142" t="s">
        <v>290</v>
      </c>
      <c r="K14" s="79">
        <v>4</v>
      </c>
      <c r="L14" s="80" t="s">
        <v>64</v>
      </c>
      <c r="M14" s="120"/>
      <c r="N14" s="120"/>
      <c r="P14" s="151" t="s">
        <v>219</v>
      </c>
      <c r="Q14" s="152" t="s">
        <v>227</v>
      </c>
    </row>
    <row r="15" spans="1:25" ht="13.5" customHeight="1">
      <c r="H15" s="210" t="s">
        <v>123</v>
      </c>
      <c r="K15" s="79">
        <v>5</v>
      </c>
      <c r="L15" s="80" t="s">
        <v>65</v>
      </c>
      <c r="M15" s="120"/>
      <c r="N15" s="120"/>
      <c r="P15" s="151" t="s">
        <v>220</v>
      </c>
      <c r="Q15" s="152" t="s">
        <v>228</v>
      </c>
    </row>
    <row r="16" spans="1:25" ht="13.5" customHeight="1">
      <c r="H16" s="210" t="s">
        <v>80</v>
      </c>
      <c r="K16" s="79">
        <v>6</v>
      </c>
      <c r="L16" s="80" t="s">
        <v>66</v>
      </c>
      <c r="M16" s="120"/>
      <c r="N16" s="120"/>
      <c r="P16" s="151" t="s">
        <v>221</v>
      </c>
      <c r="Q16" s="152" t="s">
        <v>229</v>
      </c>
    </row>
    <row r="17" spans="8:25" ht="13.5" customHeight="1">
      <c r="H17" s="210" t="s">
        <v>125</v>
      </c>
      <c r="K17" s="79">
        <v>7</v>
      </c>
      <c r="L17" s="80" t="s">
        <v>67</v>
      </c>
      <c r="M17" s="120"/>
      <c r="N17" s="120"/>
      <c r="P17" s="151" t="s">
        <v>222</v>
      </c>
      <c r="Q17" s="152" t="s">
        <v>230</v>
      </c>
      <c r="Y17" s="125" t="s">
        <v>214</v>
      </c>
    </row>
    <row r="18" spans="8:25" ht="13.5" customHeight="1">
      <c r="K18" s="79">
        <v>8</v>
      </c>
      <c r="L18" s="80" t="s">
        <v>68</v>
      </c>
      <c r="M18" s="120"/>
      <c r="N18" s="120"/>
      <c r="P18" s="151" t="s">
        <v>231</v>
      </c>
      <c r="Q18" s="3"/>
      <c r="Y18" s="3" t="s">
        <v>123</v>
      </c>
    </row>
    <row r="19" spans="8:25" ht="13.5" customHeight="1">
      <c r="K19" s="79">
        <v>9</v>
      </c>
      <c r="L19" s="80" t="s">
        <v>69</v>
      </c>
      <c r="M19" s="120"/>
      <c r="N19" s="120"/>
      <c r="P19" s="151" t="s">
        <v>232</v>
      </c>
      <c r="Q19" s="3"/>
      <c r="R19"/>
      <c r="Y19" s="3" t="s">
        <v>80</v>
      </c>
    </row>
    <row r="20" spans="8:25" ht="13.5" customHeight="1">
      <c r="H20" s="160"/>
      <c r="K20" s="79">
        <v>10</v>
      </c>
      <c r="L20" s="80" t="s">
        <v>70</v>
      </c>
      <c r="M20" s="120"/>
      <c r="N20" s="120"/>
      <c r="R20"/>
      <c r="Y20" s="3" t="s">
        <v>125</v>
      </c>
    </row>
    <row r="21" spans="8:25" ht="13.5" customHeight="1">
      <c r="H21" s="211" t="s">
        <v>291</v>
      </c>
      <c r="K21"/>
      <c r="R21"/>
    </row>
    <row r="22" spans="8:25" ht="13.5" customHeight="1">
      <c r="H22" s="212"/>
      <c r="K22" s="155" t="s">
        <v>239</v>
      </c>
      <c r="R22"/>
    </row>
    <row r="23" spans="8:25" ht="25.5" customHeight="1">
      <c r="K23" s="156" t="s">
        <v>246</v>
      </c>
      <c r="R23"/>
    </row>
    <row r="24" spans="8:25" ht="15.75" customHeight="1">
      <c r="K24"/>
      <c r="R24"/>
    </row>
    <row r="25" spans="8:25" ht="15.75" customHeight="1">
      <c r="K25"/>
      <c r="R25"/>
    </row>
    <row r="26" spans="8:25">
      <c r="R26"/>
    </row>
    <row r="27" spans="8:25">
      <c r="R27"/>
    </row>
    <row r="28" spans="8:25">
      <c r="R28"/>
    </row>
    <row r="29" spans="8:25">
      <c r="R29"/>
    </row>
  </sheetData>
  <sheetProtection formatCells="0" formatColumns="0" formatRows="0" insertColumns="0" insertRows="0"/>
  <mergeCells count="2">
    <mergeCell ref="H21:H22"/>
    <mergeCell ref="K5:Q5"/>
  </mergeCells>
  <phoneticPr fontId="7"/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theme="0" tint="-0.499984740745262"/>
  </sheetPr>
  <dimension ref="A1:U25"/>
  <sheetViews>
    <sheetView showGridLines="0" zoomScaleNormal="125" workbookViewId="0">
      <selection activeCell="H37" sqref="H37"/>
    </sheetView>
  </sheetViews>
  <sheetFormatPr defaultRowHeight="13.5"/>
  <cols>
    <col min="1" max="1" width="2.875" customWidth="1"/>
    <col min="2" max="2" width="4.5" customWidth="1"/>
    <col min="5" max="5" width="8.125" customWidth="1"/>
    <col min="7" max="7" width="4.625" customWidth="1"/>
    <col min="8" max="8" width="8.75" customWidth="1"/>
    <col min="9" max="9" width="1.625" customWidth="1"/>
    <col min="10" max="10" width="6.5" customWidth="1"/>
    <col min="11" max="11" width="7.625" customWidth="1"/>
    <col min="12" max="12" width="6.625" style="54" customWidth="1"/>
    <col min="13" max="13" width="2.625" customWidth="1"/>
    <col min="14" max="14" width="4.875" customWidth="1"/>
    <col min="15" max="15" width="9.75" customWidth="1"/>
    <col min="16" max="16" width="7.125" customWidth="1"/>
    <col min="19" max="19" width="2.5" customWidth="1"/>
    <col min="20" max="20" width="8.125" customWidth="1"/>
    <col min="21" max="21" width="7" customWidth="1"/>
  </cols>
  <sheetData>
    <row r="1" spans="1:21" s="17" customFormat="1" ht="32.25" customHeight="1">
      <c r="A1" s="7"/>
      <c r="B1" s="61" t="s">
        <v>78</v>
      </c>
      <c r="C1" s="31"/>
      <c r="D1" s="31"/>
      <c r="E1" s="31"/>
      <c r="F1" s="34"/>
      <c r="G1" s="31"/>
      <c r="H1" s="31"/>
      <c r="I1" s="31"/>
      <c r="J1" s="31"/>
      <c r="K1" s="31"/>
      <c r="L1" s="53"/>
      <c r="N1" s="61" t="s">
        <v>39</v>
      </c>
      <c r="P1" s="39" t="s">
        <v>55</v>
      </c>
    </row>
    <row r="2" spans="1:21" ht="18" customHeight="1">
      <c r="B2" s="42"/>
      <c r="I2" s="12"/>
      <c r="J2" s="12"/>
      <c r="N2" s="39" t="s">
        <v>128</v>
      </c>
    </row>
    <row r="3" spans="1:21" ht="14.25" customHeight="1">
      <c r="B3" s="42" t="s">
        <v>120</v>
      </c>
      <c r="I3" s="12"/>
      <c r="J3" s="12"/>
      <c r="N3" s="39" t="s">
        <v>129</v>
      </c>
    </row>
    <row r="4" spans="1:21" ht="15.75" customHeight="1">
      <c r="E4" s="36"/>
      <c r="F4" s="36"/>
      <c r="G4" s="36"/>
      <c r="H4" s="36"/>
      <c r="I4" s="10"/>
      <c r="J4" s="10"/>
      <c r="N4" s="39" t="s">
        <v>127</v>
      </c>
      <c r="S4" s="32"/>
    </row>
    <row r="5" spans="1:21" ht="19.5" customHeight="1">
      <c r="B5" s="35" t="s">
        <v>79</v>
      </c>
      <c r="F5" s="103"/>
      <c r="G5" s="103"/>
      <c r="H5" s="103"/>
      <c r="I5" s="10"/>
      <c r="J5" s="10"/>
      <c r="N5" s="39" t="s">
        <v>138</v>
      </c>
      <c r="T5" s="64" t="s">
        <v>130</v>
      </c>
      <c r="U5" s="65"/>
    </row>
    <row r="6" spans="1:21" ht="5.25" customHeight="1">
      <c r="F6" s="45"/>
      <c r="G6" s="45"/>
      <c r="H6" s="45"/>
      <c r="I6" s="10"/>
      <c r="J6" s="10"/>
      <c r="N6" s="39"/>
    </row>
    <row r="7" spans="1:21" ht="12.75" customHeight="1">
      <c r="B7" s="18" t="s">
        <v>112</v>
      </c>
      <c r="E7" s="35"/>
      <c r="I7" s="45"/>
      <c r="J7" s="45"/>
      <c r="K7" s="45"/>
      <c r="L7" s="60"/>
      <c r="M7" s="45"/>
      <c r="N7" s="68" t="s">
        <v>13</v>
      </c>
      <c r="O7" s="68" t="s">
        <v>14</v>
      </c>
      <c r="P7" s="70" t="s">
        <v>15</v>
      </c>
      <c r="Q7" s="68" t="s">
        <v>121</v>
      </c>
      <c r="R7" s="68" t="s">
        <v>122</v>
      </c>
      <c r="T7" s="104" t="s">
        <v>126</v>
      </c>
      <c r="U7" s="69" t="s">
        <v>89</v>
      </c>
    </row>
    <row r="8" spans="1:21" ht="15.75" customHeight="1">
      <c r="C8" s="41" t="s">
        <v>60</v>
      </c>
      <c r="D8" s="18"/>
      <c r="E8" s="18"/>
      <c r="F8" s="18"/>
      <c r="G8" s="18"/>
      <c r="H8" s="18"/>
      <c r="I8" s="11"/>
      <c r="J8" s="11"/>
      <c r="N8" s="2">
        <v>1</v>
      </c>
      <c r="O8" s="2" t="s">
        <v>16</v>
      </c>
      <c r="P8" s="2">
        <v>30</v>
      </c>
      <c r="Q8" s="112"/>
      <c r="R8" s="112"/>
      <c r="T8" s="67">
        <v>80</v>
      </c>
      <c r="U8" s="62" t="s">
        <v>123</v>
      </c>
    </row>
    <row r="9" spans="1:21" ht="15.75" customHeight="1">
      <c r="D9" s="38"/>
      <c r="E9" s="38"/>
      <c r="F9" s="38"/>
      <c r="G9" s="29"/>
      <c r="H9" s="29"/>
      <c r="N9" s="2">
        <v>2</v>
      </c>
      <c r="O9" s="2" t="s">
        <v>18</v>
      </c>
      <c r="P9" s="2">
        <v>69</v>
      </c>
      <c r="Q9" s="13"/>
      <c r="R9" s="13"/>
      <c r="T9" s="67">
        <v>40</v>
      </c>
      <c r="U9" s="62" t="s">
        <v>124</v>
      </c>
    </row>
    <row r="10" spans="1:21" ht="15.75" customHeight="1">
      <c r="B10" s="37" t="s">
        <v>110</v>
      </c>
      <c r="N10" s="2">
        <v>3</v>
      </c>
      <c r="O10" s="2" t="s">
        <v>19</v>
      </c>
      <c r="P10" s="2">
        <v>40</v>
      </c>
      <c r="Q10" s="13"/>
      <c r="R10" s="13"/>
      <c r="T10" s="67">
        <v>0</v>
      </c>
      <c r="U10" s="62" t="s">
        <v>125</v>
      </c>
    </row>
    <row r="11" spans="1:21" ht="15.75" customHeight="1">
      <c r="B11" s="37" t="s">
        <v>111</v>
      </c>
      <c r="N11" s="2">
        <v>4</v>
      </c>
      <c r="O11" s="2" t="s">
        <v>20</v>
      </c>
      <c r="P11" s="2">
        <v>79</v>
      </c>
      <c r="Q11" s="13"/>
      <c r="R11" s="13"/>
    </row>
    <row r="12" spans="1:21" ht="15.75" customHeight="1">
      <c r="E12" s="10" t="s">
        <v>59</v>
      </c>
      <c r="N12" s="2">
        <v>5</v>
      </c>
      <c r="O12" s="2" t="s">
        <v>21</v>
      </c>
      <c r="P12" s="2">
        <v>55</v>
      </c>
      <c r="Q12" s="13"/>
      <c r="R12" s="13"/>
    </row>
    <row r="13" spans="1:21" ht="15.75" customHeight="1">
      <c r="N13" s="2">
        <v>6</v>
      </c>
      <c r="O13" s="2" t="s">
        <v>22</v>
      </c>
      <c r="P13" s="2">
        <v>100</v>
      </c>
      <c r="Q13" s="13"/>
      <c r="R13" s="13"/>
    </row>
    <row r="14" spans="1:21" ht="15.75" customHeight="1">
      <c r="N14" s="2">
        <v>7</v>
      </c>
      <c r="O14" s="2" t="s">
        <v>23</v>
      </c>
      <c r="P14" s="2">
        <v>80</v>
      </c>
      <c r="Q14" s="13"/>
      <c r="R14" s="13"/>
    </row>
    <row r="15" spans="1:21" ht="15.75" customHeight="1">
      <c r="N15" s="2">
        <v>8</v>
      </c>
      <c r="O15" s="2" t="s">
        <v>24</v>
      </c>
      <c r="P15" s="2">
        <v>77</v>
      </c>
      <c r="Q15" s="13"/>
      <c r="R15" s="13"/>
    </row>
    <row r="16" spans="1:21" ht="15.75" customHeight="1">
      <c r="B16" s="17"/>
      <c r="N16" s="2">
        <v>9</v>
      </c>
      <c r="O16" s="2" t="s">
        <v>25</v>
      </c>
      <c r="P16" s="2">
        <v>68</v>
      </c>
      <c r="Q16" s="13"/>
      <c r="R16" s="13"/>
    </row>
    <row r="17" spans="5:18" ht="15.75" customHeight="1">
      <c r="N17" s="2">
        <v>10</v>
      </c>
      <c r="O17" s="2" t="s">
        <v>26</v>
      </c>
      <c r="P17" s="2">
        <v>92</v>
      </c>
      <c r="Q17" s="13"/>
      <c r="R17" s="13"/>
    </row>
    <row r="18" spans="5:18" ht="15.75" customHeight="1">
      <c r="F18" s="1"/>
      <c r="N18" s="2">
        <v>11</v>
      </c>
      <c r="O18" s="2" t="s">
        <v>27</v>
      </c>
      <c r="P18" s="2">
        <v>95</v>
      </c>
      <c r="Q18" s="13"/>
      <c r="R18" s="13"/>
    </row>
    <row r="19" spans="5:18" ht="15.75" customHeight="1">
      <c r="N19" s="2">
        <v>12</v>
      </c>
      <c r="O19" s="2" t="s">
        <v>28</v>
      </c>
      <c r="P19" s="2">
        <v>88</v>
      </c>
      <c r="Q19" s="13"/>
      <c r="R19" s="13"/>
    </row>
    <row r="20" spans="5:18" ht="15.75" customHeight="1">
      <c r="N20" s="2">
        <v>13</v>
      </c>
      <c r="O20" s="2" t="s">
        <v>29</v>
      </c>
      <c r="P20" s="2">
        <v>71</v>
      </c>
      <c r="Q20" s="13"/>
      <c r="R20" s="13"/>
    </row>
    <row r="21" spans="5:18" ht="15.75" customHeight="1">
      <c r="N21" s="2">
        <v>14</v>
      </c>
      <c r="O21" s="2" t="s">
        <v>30</v>
      </c>
      <c r="P21" s="2">
        <v>39</v>
      </c>
      <c r="Q21" s="13"/>
      <c r="R21" s="13"/>
    </row>
    <row r="22" spans="5:18" ht="15.75" customHeight="1">
      <c r="N22" s="2">
        <v>15</v>
      </c>
      <c r="O22" s="2" t="s">
        <v>31</v>
      </c>
      <c r="P22" s="2">
        <v>98</v>
      </c>
      <c r="Q22" s="13"/>
      <c r="R22" s="13"/>
    </row>
    <row r="25" spans="5:18">
      <c r="E25" s="1"/>
      <c r="F25" s="1"/>
    </row>
  </sheetData>
  <sheetProtection formatCells="0" formatColumns="0" formatRows="0" insertColumns="0" insertRows="0"/>
  <phoneticPr fontId="7"/>
  <pageMargins left="0.3" right="0.75" top="0.52" bottom="1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表紙</vt:lpstr>
      <vt:lpstr>絶対参照</vt:lpstr>
      <vt:lpstr>COUNTIF</vt:lpstr>
      <vt:lpstr>COUNTIFS</vt:lpstr>
      <vt:lpstr>VLOOKUP</vt:lpstr>
      <vt:lpstr>MATCH-OFFSET</vt:lpstr>
      <vt:lpstr>IF</vt:lpstr>
      <vt:lpstr>入力規則・応用</vt:lpstr>
      <vt:lpstr>IF 入れ子</vt:lpstr>
      <vt:lpstr>絶対参照!Print_Area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Yamaura</dc:creator>
  <cp:lastModifiedBy>it01</cp:lastModifiedBy>
  <cp:lastPrinted>2012-08-21T09:54:45Z</cp:lastPrinted>
  <dcterms:created xsi:type="dcterms:W3CDTF">2005-07-17T05:37:21Z</dcterms:created>
  <dcterms:modified xsi:type="dcterms:W3CDTF">2016-08-08T04:39:14Z</dcterms:modified>
</cp:coreProperties>
</file>